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gie.sharepoint.com/sites/DRSE-Direction/Shared Documents/9 PLB Archives/28. Site internet - espace RSE/2024/databook/"/>
    </mc:Choice>
  </mc:AlternateContent>
  <xr:revisionPtr revIDLastSave="0" documentId="8_{4F6A6A4C-2758-471A-998D-F559794AC448}" xr6:coauthVersionLast="47" xr6:coauthVersionMax="47" xr10:uidLastSave="{00000000-0000-0000-0000-000000000000}"/>
  <bookViews>
    <workbookView xWindow="-110" yWindow="-110" windowWidth="19420" windowHeight="10300" xr2:uid="{7DF73340-3597-4737-B829-564A10211664}"/>
  </bookViews>
  <sheets>
    <sheet name="Summary" sheetId="1" r:id="rId1"/>
    <sheet name="3.5.2 Env. management" sheetId="2" r:id="rId2"/>
    <sheet name="3.5.4.1 direct-indir.emissions" sheetId="3" r:id="rId3"/>
    <sheet name="3.5.4.2 renewable energy" sheetId="4" r:id="rId4"/>
    <sheet name="3.5.4.3 energy efficiency" sheetId="5" r:id="rId5"/>
    <sheet name="3.5.4.4 nuclear" sheetId="6" r:id="rId6"/>
    <sheet name="3.5.4.5 water" sheetId="7" r:id="rId7"/>
    <sheet name="3.5.4.6 waste" sheetId="8" r:id="rId8"/>
    <sheet name="3.5.4.7 atmosp.pollutants" sheetId="9" r:id="rId9"/>
    <sheet name="3.5.4.8 Mgt of biodiversity" sheetId="12" r:id="rId10"/>
    <sheet name="3.5.4.9 env. risks" sheetId="1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9" l="1"/>
  <c r="D25" i="7"/>
  <c r="D23" i="5"/>
  <c r="E23" i="5"/>
  <c r="D9" i="7" l="1"/>
  <c r="D13" i="7" s="1"/>
  <c r="D12" i="7"/>
</calcChain>
</file>

<file path=xl/sharedStrings.xml><?xml version="1.0" encoding="utf-8"?>
<sst xmlns="http://schemas.openxmlformats.org/spreadsheetml/2006/main" count="431" uniqueCount="209">
  <si>
    <t>Data book ESG - Environmental Data</t>
  </si>
  <si>
    <t>Legend</t>
  </si>
  <si>
    <t>3.5.2</t>
  </si>
  <si>
    <t>Environmental Management</t>
  </si>
  <si>
    <t xml:space="preserve">□□ </t>
  </si>
  <si>
    <t>3.5.4.1</t>
  </si>
  <si>
    <t>Group Actions - Climate Change</t>
  </si>
  <si>
    <t>3.5.4.2</t>
  </si>
  <si>
    <t>Group Actions - Renewable Energy</t>
  </si>
  <si>
    <t>3.5.4.3</t>
  </si>
  <si>
    <t>Group Actions - Energy Efficiency</t>
  </si>
  <si>
    <t>3.5.4.4</t>
  </si>
  <si>
    <t>Group Actions - Nuclear Energy</t>
  </si>
  <si>
    <t>3.5.4.5</t>
  </si>
  <si>
    <t>Group Actions - Water</t>
  </si>
  <si>
    <t>3.5.4.6</t>
  </si>
  <si>
    <t>Group Actions - Waste</t>
  </si>
  <si>
    <t>3.5.4.7</t>
  </si>
  <si>
    <t>Group Actions - Atmospheric pollutants</t>
  </si>
  <si>
    <t>3.5.4.9</t>
  </si>
  <si>
    <t>Group Actions - Active prevention of environmental risks</t>
  </si>
  <si>
    <r>
      <rPr>
        <b/>
        <sz val="11"/>
        <color rgb="FF00B0F0"/>
        <rFont val="Calibri"/>
        <family val="2"/>
        <scheme val="minor"/>
      </rPr>
      <t>3.5.2</t>
    </r>
    <r>
      <rPr>
        <b/>
        <sz val="11"/>
        <color rgb="FF0070C0"/>
        <rFont val="Calibri"/>
        <family val="2"/>
        <scheme val="minor"/>
      </rPr>
      <t xml:space="preserve"> Environmental management</t>
    </r>
  </si>
  <si>
    <t>Percentage of relevant revenue covered</t>
  </si>
  <si>
    <t>Indicator name</t>
  </si>
  <si>
    <t>Unit</t>
  </si>
  <si>
    <t>2022
excl. Equans</t>
  </si>
  <si>
    <t>2021
excl. Equans</t>
  </si>
  <si>
    <t>By an EMAS certification</t>
  </si>
  <si>
    <t>%</t>
  </si>
  <si>
    <t>By an ISO 14001 (non-EMAS) certification</t>
  </si>
  <si>
    <t>By other external EMS certifications</t>
  </si>
  <si>
    <t>TOTAL EXTERNAL CERTIFICATIONS</t>
  </si>
  <si>
    <t>By an internal certification (but not by a certified EMS)</t>
  </si>
  <si>
    <t>TOTAL INTERNAL AND EXTERNAL EMS</t>
  </si>
  <si>
    <r>
      <t xml:space="preserve">3.5.4.1 </t>
    </r>
    <r>
      <rPr>
        <b/>
        <sz val="11"/>
        <color rgb="FF0070C0"/>
        <rFont val="Calibri"/>
        <family val="2"/>
        <scheme val="minor"/>
      </rPr>
      <t>Group Actions - Climate Change</t>
    </r>
  </si>
  <si>
    <t>Direct Emissions</t>
  </si>
  <si>
    <t>Total direct GHG emissions - Scope 1 □□</t>
  </si>
  <si>
    <r>
      <t>t CO</t>
    </r>
    <r>
      <rPr>
        <i/>
        <vertAlign val="subscript"/>
        <sz val="10"/>
        <color theme="1"/>
        <rFont val="Arial Nova Light"/>
        <family val="2"/>
      </rPr>
      <t>2</t>
    </r>
    <r>
      <rPr>
        <i/>
        <sz val="10"/>
        <color theme="1"/>
        <rFont val="Arial Nova Light"/>
        <family val="2"/>
      </rPr>
      <t xml:space="preserve"> eq.</t>
    </r>
  </si>
  <si>
    <t>of which emissions from energy production</t>
  </si>
  <si>
    <r>
      <t>kg CO</t>
    </r>
    <r>
      <rPr>
        <i/>
        <vertAlign val="subscript"/>
        <sz val="10"/>
        <color theme="1"/>
        <rFont val="Arial Nova Light"/>
        <family val="2"/>
      </rPr>
      <t>2</t>
    </r>
    <r>
      <rPr>
        <i/>
        <sz val="10"/>
        <color theme="1"/>
        <rFont val="Arial Nova Light"/>
        <family val="2"/>
      </rPr>
      <t xml:space="preserve"> eq./MWheq.</t>
    </r>
  </si>
  <si>
    <t>Indirect Emissions</t>
  </si>
  <si>
    <r>
      <t>t CO</t>
    </r>
    <r>
      <rPr>
        <vertAlign val="subscript"/>
        <sz val="10"/>
        <rFont val="Arial Nova Light"/>
        <family val="2"/>
      </rPr>
      <t>2</t>
    </r>
    <r>
      <rPr>
        <sz val="10"/>
        <rFont val="Arial Nova Light"/>
        <family val="2"/>
      </rPr>
      <t xml:space="preserve"> eq.</t>
    </r>
  </si>
  <si>
    <t>Other indirect GHG emissions ("Scope 3")</t>
  </si>
  <si>
    <t>-</t>
  </si>
  <si>
    <t>of which sales of natural gas and LNG</t>
  </si>
  <si>
    <r>
      <rPr>
        <b/>
        <sz val="11"/>
        <color rgb="FF00B0F0"/>
        <rFont val="Calibri"/>
        <family val="2"/>
        <scheme val="minor"/>
      </rPr>
      <t>3.5.4.2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rgb="FF0070C0"/>
        <rFont val="Calibri"/>
        <family val="2"/>
        <scheme val="minor"/>
      </rPr>
      <t>Group Actions - Renewable Energy</t>
    </r>
  </si>
  <si>
    <t>Renewable Energy</t>
  </si>
  <si>
    <t>Units</t>
  </si>
  <si>
    <t>Renewable - Net installed power (electric and thermal) □□</t>
  </si>
  <si>
    <t>MWeeq.</t>
  </si>
  <si>
    <t xml:space="preserve">Renewable - Electricity and heat produced □□ </t>
  </si>
  <si>
    <t>Gwheeq.</t>
  </si>
  <si>
    <t>Energy produced - share of large hydropower</t>
  </si>
  <si>
    <t>Energy produced - share of small hydropower</t>
  </si>
  <si>
    <t>Energy produced - share of wind</t>
  </si>
  <si>
    <t>Energy produced - share of geothermal</t>
  </si>
  <si>
    <t>Energy produced - share of solar</t>
  </si>
  <si>
    <t>Energy produced - share of biomass and biogas</t>
  </si>
  <si>
    <t>Renewable and Non-Renewable – Electricity and Heat produced</t>
  </si>
  <si>
    <t>Renewable share of total electricity and heat produced</t>
  </si>
  <si>
    <r>
      <rPr>
        <b/>
        <sz val="11"/>
        <color rgb="FF00B0F0"/>
        <rFont val="Calibri"/>
        <family val="2"/>
        <scheme val="minor"/>
      </rPr>
      <t>3.5.4.3</t>
    </r>
    <r>
      <rPr>
        <b/>
        <sz val="11"/>
        <color rgb="FF0070C0"/>
        <rFont val="Calibri"/>
        <family val="2"/>
        <scheme val="minor"/>
      </rPr>
      <t xml:space="preserve"> Group Actions - Energy Efficiency</t>
    </r>
  </si>
  <si>
    <t>Energy production of equity accounted facilities (Scope 3)</t>
  </si>
  <si>
    <t>Primary energy consumption - total (excluding own consumption) □□</t>
  </si>
  <si>
    <t>GWh LHV</t>
  </si>
  <si>
    <t>Share of coal/lignite</t>
  </si>
  <si>
    <t>Share of natural gas</t>
  </si>
  <si>
    <t>Share of fuel oil (heavy and light)</t>
  </si>
  <si>
    <t>Share of uranium</t>
  </si>
  <si>
    <t>Share of biomass and biogas</t>
  </si>
  <si>
    <t>Share of other fuels</t>
  </si>
  <si>
    <t>Share of fuel in transport</t>
  </si>
  <si>
    <t xml:space="preserve">Electricity and thermal power consumption (excluding own consumption) □□ </t>
  </si>
  <si>
    <t xml:space="preserve">Energy efficiency of fossil fuel plants (including biomass/biogas) □□ </t>
  </si>
  <si>
    <r>
      <t xml:space="preserve">Primary energy consumption on </t>
    </r>
    <r>
      <rPr>
        <b/>
        <sz val="14"/>
        <color theme="4"/>
        <rFont val="Calibri"/>
        <family val="2"/>
        <scheme val="minor"/>
      </rPr>
      <t>perimeter of energy production and services associated</t>
    </r>
  </si>
  <si>
    <t>GWh</t>
  </si>
  <si>
    <t>Share of renewable energy consumption</t>
  </si>
  <si>
    <t>Share of  non-renewable energy consumption</t>
  </si>
  <si>
    <r>
      <rPr>
        <b/>
        <sz val="11"/>
        <color rgb="FF00B0F0"/>
        <rFont val="Calibri"/>
        <family val="2"/>
        <scheme val="minor"/>
      </rPr>
      <t>3.5.4.5</t>
    </r>
    <r>
      <rPr>
        <b/>
        <sz val="11"/>
        <color rgb="FF0070C0"/>
        <rFont val="Calibri"/>
        <family val="2"/>
        <scheme val="minor"/>
      </rPr>
      <t xml:space="preserve"> Group Actions Water</t>
    </r>
  </si>
  <si>
    <t>Water</t>
  </si>
  <si>
    <t>Freshwater</t>
  </si>
  <si>
    <t>Total withdrawal</t>
  </si>
  <si>
    <r>
      <t>Mm</t>
    </r>
    <r>
      <rPr>
        <vertAlign val="superscript"/>
        <sz val="10"/>
        <color theme="1"/>
        <rFont val="Arial Nova Light"/>
        <family val="2"/>
      </rPr>
      <t>3</t>
    </r>
  </si>
  <si>
    <t>Total discharge</t>
  </si>
  <si>
    <t>Non-freshwater</t>
  </si>
  <si>
    <t>Total consumption</t>
  </si>
  <si>
    <t>of which fresh water</t>
  </si>
  <si>
    <t>of which  non-fresh water</t>
  </si>
  <si>
    <t>of which municipal water supplies (or from other water utilities)</t>
  </si>
  <si>
    <t>of which Fresh surface water (lakes, rivers, etc.)</t>
  </si>
  <si>
    <t>of which Fresh groundwater</t>
  </si>
  <si>
    <t>of which Water returned to the source of extraction at similar or higher quality</t>
  </si>
  <si>
    <t>Nuclear Energy</t>
  </si>
  <si>
    <t>Radioactive gas emissions</t>
  </si>
  <si>
    <t xml:space="preserve"> </t>
  </si>
  <si>
    <t>Rare gases</t>
  </si>
  <si>
    <t>TBq</t>
  </si>
  <si>
    <t>Iodine</t>
  </si>
  <si>
    <t>GBq</t>
  </si>
  <si>
    <t>Aerosols</t>
  </si>
  <si>
    <t>Radioactive nuclear waste (low and medium level)</t>
  </si>
  <si>
    <r>
      <t>m</t>
    </r>
    <r>
      <rPr>
        <vertAlign val="superscript"/>
        <sz val="10"/>
        <color theme="1"/>
        <rFont val="Arial Nova Light"/>
        <family val="2"/>
      </rPr>
      <t>3</t>
    </r>
  </si>
  <si>
    <t>Radioactive liquid wastes</t>
  </si>
  <si>
    <t>Beta and Gamma emitters</t>
  </si>
  <si>
    <t>Tritium</t>
  </si>
  <si>
    <t>Waste</t>
  </si>
  <si>
    <t>Total quantity of non-hazardous waste and by-products discharged (including sludge)</t>
  </si>
  <si>
    <t>t</t>
  </si>
  <si>
    <t>Fly ash, refiom (residues from the purification of incineratoin fumes from household waste)</t>
  </si>
  <si>
    <t>Ash, bottom ash</t>
  </si>
  <si>
    <t>Desulphurisation by-products</t>
  </si>
  <si>
    <t>Sludge</t>
  </si>
  <si>
    <t>Driftwood</t>
  </si>
  <si>
    <t>Total quantity of non-hazardous waste and by-products recovered (including sludge)</t>
  </si>
  <si>
    <t>Total quantity of hazardous waste and by-products discharged (including sludge and excluding radioactive waste) □□</t>
  </si>
  <si>
    <t>Total quantity of hazardous waste and by-products recovered (including sludge and excluding radioactive waste) □□</t>
  </si>
  <si>
    <t>Waste for energy production and services associated sector</t>
  </si>
  <si>
    <t>Waste disposed (excl. ash, gypsum, hazardous)</t>
  </si>
  <si>
    <t>Waste used/recycled/sold</t>
  </si>
  <si>
    <t>Ash and gypsum waste recycled/reused</t>
  </si>
  <si>
    <t>Ash and gypsum waste disposed</t>
  </si>
  <si>
    <t>Hazardous waste recycled/reused</t>
  </si>
  <si>
    <t>Hazardous waste disposed</t>
  </si>
  <si>
    <r>
      <t xml:space="preserve">3.4.5.7 </t>
    </r>
    <r>
      <rPr>
        <b/>
        <sz val="11"/>
        <color rgb="FF0070C0"/>
        <rFont val="Calibri"/>
        <family val="2"/>
        <scheme val="minor"/>
      </rPr>
      <t>Group Actions - Atmospheric pollutants</t>
    </r>
  </si>
  <si>
    <t>Atmospheric pollutants</t>
  </si>
  <si>
    <t>NOx emissions</t>
  </si>
  <si>
    <t>Incl. energy production</t>
  </si>
  <si>
    <r>
      <t>SO</t>
    </r>
    <r>
      <rPr>
        <vertAlign val="subscript"/>
        <sz val="11"/>
        <color rgb="FF353A3D"/>
        <rFont val="Arial Nova Light"/>
        <family val="2"/>
      </rPr>
      <t>2</t>
    </r>
    <r>
      <rPr>
        <sz val="11"/>
        <color rgb="FF353A3D"/>
        <rFont val="Arial Nova Light"/>
        <family val="2"/>
      </rPr>
      <t xml:space="preserve"> emissions</t>
    </r>
  </si>
  <si>
    <t>Fine particle emissions</t>
  </si>
  <si>
    <t>Mercury emissions</t>
  </si>
  <si>
    <t>kg</t>
  </si>
  <si>
    <t xml:space="preserve"> incl. energy production</t>
  </si>
  <si>
    <r>
      <t xml:space="preserve">3.4.5.9 </t>
    </r>
    <r>
      <rPr>
        <b/>
        <sz val="11"/>
        <color rgb="FF0070C0"/>
        <rFont val="Calibri"/>
        <family val="2"/>
        <scheme val="minor"/>
      </rPr>
      <t>Group Actions - Active prevention of environmental risks</t>
    </r>
  </si>
  <si>
    <t>Prevention of environmental risks</t>
  </si>
  <si>
    <t>% of relevant revenue covered by an environmental risk prevention plan</t>
  </si>
  <si>
    <t>% of relevant revenue covered by an environmental crisis management plan</t>
  </si>
  <si>
    <t>Management of environmental risks</t>
  </si>
  <si>
    <t>Environment-related complaints</t>
  </si>
  <si>
    <t>#</t>
  </si>
  <si>
    <t>Environment-related convictions</t>
  </si>
  <si>
    <t>Amount of compensation (in € thousands)</t>
  </si>
  <si>
    <t>k€</t>
  </si>
  <si>
    <t>Environmental expenditure (in € thousands)</t>
  </si>
  <si>
    <t>Energy data covering energy production and services associated</t>
  </si>
  <si>
    <t>*Nuclear activities only</t>
  </si>
  <si>
    <t>Water for energy production and services associated sector*</t>
  </si>
  <si>
    <t>SF6 emissions*</t>
  </si>
  <si>
    <t>*included in GHG emissions</t>
  </si>
  <si>
    <t>Verified by the Statutory Auditors with “reasonable” assurance for 2023</t>
  </si>
  <si>
    <t>2023
excl. Equans</t>
  </si>
  <si>
    <t>□□ Verified by the Statutory Auditors with “reasonable” assurance for 2023</t>
  </si>
  <si>
    <t>of which emissions from Networks</t>
  </si>
  <si>
    <t xml:space="preserve">     Proportion due to CH4 in Gas distribution</t>
  </si>
  <si>
    <t xml:space="preserve">     Proportion due to CH4 in Gas storage</t>
  </si>
  <si>
    <t xml:space="preserve">     Proportion due to CH4 in Gas transmission</t>
  </si>
  <si>
    <t xml:space="preserve">     Proportion due to CH4 in LNG terminals</t>
  </si>
  <si>
    <t>GHG emissions per unit of activity
- energy production</t>
  </si>
  <si>
    <t>Commentaire</t>
  </si>
  <si>
    <t>Tableau modifié pour coller au 3.5 de l'URD</t>
  </si>
  <si>
    <t xml:space="preserve">     Proportion due to other sources (other combustion, vehicles, fluorinated gases, etc.) </t>
  </si>
  <si>
    <t>of which emissions from other activities (vehicles, fluorinated gases, working methods, etc.)</t>
  </si>
  <si>
    <t>Scope 2 – Indirect emissions related to energy consumption</t>
  </si>
  <si>
    <t>Scope 2 “Location Based” – Indirect emissions associated with energy</t>
  </si>
  <si>
    <t xml:space="preserve">   of which indirect emissions related to power consumption</t>
  </si>
  <si>
    <t xml:space="preserve">   of which indirect emissions related to the consumption of steam, heating or cooling</t>
  </si>
  <si>
    <t xml:space="preserve">   of which indirect emissions linked to losses on electricity
transmission networks</t>
  </si>
  <si>
    <t>Scope 2 “Market Based” – indirect emissions associated with energy</t>
  </si>
  <si>
    <t>Scope 3 - Total</t>
  </si>
  <si>
    <t>Cat. 3.1 – Purchased products and services</t>
  </si>
  <si>
    <t>Cat. 3.2 – Capital equipment</t>
  </si>
  <si>
    <t>Cat. 3.3 – Upstream commodity chain (Energy-related emissions not included in the “direct GHG emissions” and “indirect energy-related GHG emissions” categories)</t>
  </si>
  <si>
    <t>of which emissions from electricity purchased for resale</t>
  </si>
  <si>
    <t>Cat. 3.5 – Waste generated by activities (services paid for)</t>
  </si>
  <si>
    <t>Cat. 3.6 – Business travel</t>
  </si>
  <si>
    <t>Cat. 3.7 – Employee commuting</t>
  </si>
  <si>
    <t>Cat. 3.11 – Use of sold products (fuels sold to third parties, off market)</t>
  </si>
  <si>
    <t>of which sales of biomass and biomethane</t>
  </si>
  <si>
    <t>Cat. 3.15 – Investments (GHG emissions from power plants consolidated under the equity method)</t>
  </si>
  <si>
    <t>of which emissions from other activities</t>
  </si>
  <si>
    <t>Energy production of controlled facilities (Scope 1)</t>
  </si>
  <si>
    <t>Implementation of environmental plans for industrial activities (projects, sites and activities in operation and sites being decommissioned).</t>
  </si>
  <si>
    <t>Global Nature</t>
  </si>
  <si>
    <t>Forest</t>
  </si>
  <si>
    <t>Biomass is traceable and complies with European regulations governing wood (or equivalent) in all cases, to ensure compliance with the European taxonomy.</t>
  </si>
  <si>
    <t>Tracability and compliance</t>
  </si>
  <si>
    <t>SUSTAINABILITY</t>
  </si>
  <si>
    <r>
      <rPr>
        <sz val="11"/>
        <color theme="4" tint="-0.249977111117893"/>
        <rFont val="Arial Nova Light"/>
        <family val="2"/>
      </rPr>
      <t>Option b.</t>
    </r>
    <r>
      <rPr>
        <sz val="11"/>
        <color theme="1"/>
        <rFont val="Arial Nova Light"/>
        <family val="2"/>
      </rPr>
      <t xml:space="preserve"> Where such certifi cations are not available, a sourcing policy (indicating sustainable forest management that respects ecosystems) is defi ned and communicated to raw material suppliers, and its application is verifi ed by due diligence on a recurring basis (at least every fi ve years). The sourcing policy specifi es that biomass should not be sourced from high-quality sawlogs or stemwood. In the specifi c case of plantations, biomass can only come from the products of a plantation if the plantation is certified as indicated in option a. If this is not the case, the biomass may come from plantation residues in accordance with option b.</t>
    </r>
  </si>
  <si>
    <r>
      <rPr>
        <sz val="11"/>
        <color theme="4" tint="-0.249977111117893"/>
        <rFont val="Arial Nova Light"/>
        <family val="2"/>
      </rPr>
      <t>Option a.</t>
    </r>
    <r>
      <rPr>
        <sz val="11"/>
        <color theme="1"/>
        <rFont val="Arial Nova Light"/>
        <family val="2"/>
      </rPr>
      <t xml:space="preserve"> Biomass is certifi ed against PEFC non-controversial sources, FSC controlled wood, SBP or an equivalent voluntary scheme recognized by the European Commission under the EU RED II directive.</t>
    </r>
  </si>
  <si>
    <t>Biodiversity</t>
  </si>
  <si>
    <t>Soil footprint and ecological continuity</t>
  </si>
  <si>
    <t>Application of the “Avoid-Reduce-Offset” approach to the Group’s development projects throughout the world, in consultation with stakeholders, avoiding negative impacts in biodiversity-sensitive areas and protected areas, and aiming for a net gain for biodiversity. The biodiversity criterion is an integral part of a CSR matrix that also factors in pressures linked to water, climate change and pollution.</t>
  </si>
  <si>
    <t>Reduction of freshwater consumption by energy generation activities to reduce pressure on ecosystems.</t>
  </si>
  <si>
    <t>M3 / MWh</t>
  </si>
  <si>
    <t>Sharing of knowledge and awareness raising</t>
  </si>
  <si>
    <t>Raising awareness of biodiversity among all employees. 
Available tools:
• an e-learning module developed with the IUCN French Committee, which explains the Group’s principles and commitments, intended for people who contribute to these commitments through their missions;
• Biodiversity Fresco workshops which help raise employee awareness on the subject.</t>
  </si>
  <si>
    <t>See Engie Integrated Report 2024 Nature Notebook  p. 108-109</t>
  </si>
  <si>
    <t>See Engie Universal Registration Document 2023 p. 113</t>
  </si>
  <si>
    <t>See Engie Universal Registration Document 2023 p. 114</t>
  </si>
  <si>
    <t>See Engie Universal Registration Document 2023 p. 115</t>
  </si>
  <si>
    <t>See Engie Universal Registration Document 2023 p. 112</t>
  </si>
  <si>
    <t>See Engie Universal Registration Document 2023 p. 111</t>
  </si>
  <si>
    <t>See Engie Universal Registration Document 2023 p. 107</t>
  </si>
  <si>
    <t>3.5.4.8</t>
  </si>
  <si>
    <t>Group Actions - Management of biodiversity</t>
  </si>
  <si>
    <r>
      <t xml:space="preserve">3.4.5.8 </t>
    </r>
    <r>
      <rPr>
        <b/>
        <sz val="11"/>
        <color rgb="FF0070C0"/>
        <rFont val="Calibri"/>
        <family val="2"/>
        <scheme val="minor"/>
      </rPr>
      <t>Group Actions - Management of biodiversity</t>
    </r>
  </si>
  <si>
    <t>nb of employees</t>
  </si>
  <si>
    <r>
      <rPr>
        <b/>
        <sz val="11"/>
        <color rgb="FF00B0F0"/>
        <rFont val="Calibri"/>
        <family val="2"/>
        <scheme val="minor"/>
      </rPr>
      <t>3.5.4.4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Group Actions - Nuclear Energy</t>
    </r>
  </si>
  <si>
    <r>
      <rPr>
        <b/>
        <sz val="11"/>
        <color rgb="FF00B0F0"/>
        <rFont val="Calibri"/>
        <family val="2"/>
        <scheme val="minor"/>
      </rPr>
      <t>3.5.4.6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Group Actions - Waste</t>
    </r>
  </si>
  <si>
    <t>Implementation of ecological site management for all of the Group’s industrial activities.</t>
  </si>
  <si>
    <t>Continued development of action plans for sites classed as priority sites(3), regardless of their activity, located in or near a biodiversity hotspots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</si>
</sst>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&quot; t&quot;"/>
    <numFmt numFmtId="167" formatCode="#,##0.00_ ;\-#,##0.00\ "/>
    <numFmt numFmtId="168" formatCode="#,##0_ ;\-#,##0\ "/>
    <numFmt numFmtId="169" formatCode="0.0%"/>
    <numFmt numFmtId="170" formatCode="0.0"/>
    <numFmt numFmtId="171" formatCode="#,##0.0_ ;\-#,##0.0\ "/>
    <numFmt numFmtId="172" formatCode="_-* #,##0.000_-;\-* #,##0.0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70C0"/>
      <name val="Arial Nov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rgb="FF353A3D"/>
      <name val="Arial Nova Light"/>
      <family val="2"/>
    </font>
    <font>
      <b/>
      <sz val="11"/>
      <color rgb="FF0070C0"/>
      <name val="Calibri"/>
      <family val="2"/>
      <scheme val="minor"/>
    </font>
    <font>
      <sz val="11"/>
      <color theme="1"/>
      <name val="Arial Nova Light"/>
      <family val="2"/>
    </font>
    <font>
      <sz val="10"/>
      <name val="Arial Nova Light"/>
      <family val="2"/>
    </font>
    <font>
      <vertAlign val="subscript"/>
      <sz val="10"/>
      <name val="Arial Nova Light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Arial Nova Light"/>
      <family val="2"/>
    </font>
    <font>
      <i/>
      <vertAlign val="subscript"/>
      <sz val="10"/>
      <color theme="1"/>
      <name val="Arial Nova Light"/>
      <family val="2"/>
    </font>
    <font>
      <i/>
      <sz val="10"/>
      <color theme="1"/>
      <name val="Arial Nova Cond Light"/>
      <family val="2"/>
    </font>
    <font>
      <b/>
      <sz val="11"/>
      <color theme="1"/>
      <name val="Arial Nova"/>
      <family val="2"/>
    </font>
    <font>
      <b/>
      <sz val="11"/>
      <color rgb="FF00B0F0"/>
      <name val="Arial Nova Light"/>
      <family val="2"/>
    </font>
    <font>
      <b/>
      <sz val="11"/>
      <color rgb="FF00B0F0"/>
      <name val="Arial Nova"/>
      <family val="2"/>
    </font>
    <font>
      <b/>
      <sz val="14"/>
      <color rgb="FF0070C0"/>
      <name val="Calibri"/>
      <family val="2"/>
      <scheme val="minor"/>
    </font>
    <font>
      <sz val="10"/>
      <color rgb="FF00B0F0"/>
      <name val="Arial Nova Light"/>
      <family val="2"/>
    </font>
    <font>
      <vertAlign val="superscript"/>
      <sz val="10"/>
      <color theme="1"/>
      <name val="Arial Nova Light"/>
      <family val="2"/>
    </font>
    <font>
      <sz val="10"/>
      <color rgb="FF353A3D"/>
      <name val="Arial Nova Light"/>
      <family val="2"/>
    </font>
    <font>
      <b/>
      <sz val="10"/>
      <color rgb="FF00B0F0"/>
      <name val="Arial Nova"/>
      <family val="2"/>
    </font>
    <font>
      <b/>
      <i/>
      <sz val="10"/>
      <color rgb="FF00B0F0"/>
      <name val="Arial Nova"/>
      <family val="2"/>
    </font>
    <font>
      <i/>
      <sz val="10"/>
      <color rgb="FF353A3D"/>
      <name val="Arial Nova Light"/>
      <family val="2"/>
    </font>
    <font>
      <vertAlign val="subscript"/>
      <sz val="11"/>
      <color rgb="FF353A3D"/>
      <name val="Arial Nova Light"/>
      <family val="2"/>
    </font>
    <font>
      <i/>
      <sz val="14"/>
      <color theme="1"/>
      <name val="Arial Nova Cond Light"/>
      <family val="2"/>
    </font>
    <font>
      <sz val="9"/>
      <color theme="1"/>
      <name val="Arial Nova Light"/>
      <family val="2"/>
    </font>
    <font>
      <sz val="8"/>
      <name val="Calibri"/>
      <family val="2"/>
      <scheme val="minor"/>
    </font>
    <font>
      <sz val="10"/>
      <color theme="1"/>
      <name val="Arial Nova Light"/>
      <family val="2"/>
    </font>
    <font>
      <b/>
      <sz val="11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  <font>
      <i/>
      <sz val="9"/>
      <color rgb="FF353A3D"/>
      <name val="Arial Nova Light"/>
      <family val="2"/>
    </font>
    <font>
      <sz val="11"/>
      <color theme="4" tint="-0.249977111117893"/>
      <name val="Arial Nova Light"/>
      <family val="2"/>
    </font>
    <font>
      <sz val="10"/>
      <name val="Arial"/>
      <family val="2"/>
    </font>
    <font>
      <b/>
      <sz val="14"/>
      <color indexed="48"/>
      <name val="Arial Narrow"/>
      <family val="2"/>
    </font>
    <font>
      <i/>
      <sz val="8"/>
      <color indexed="23"/>
      <name val="Arial"/>
      <family val="2"/>
    </font>
    <font>
      <b/>
      <i/>
      <sz val="10"/>
      <name val="Arial"/>
      <family val="2"/>
    </font>
    <font>
      <i/>
      <sz val="10"/>
      <color rgb="FFA9A9A9"/>
      <name val="Arial"/>
      <family val="2"/>
    </font>
    <font>
      <b/>
      <sz val="10"/>
      <color rgb="FFFFFFFF"/>
      <name val="Arial"/>
      <family val="2"/>
    </font>
    <font>
      <b/>
      <sz val="15"/>
      <name val="Arial"/>
      <family val="2"/>
    </font>
    <font>
      <b/>
      <sz val="13"/>
      <color rgb="FFFFFFFF"/>
      <name val="Arial"/>
      <family val="2"/>
    </font>
    <font>
      <b/>
      <sz val="11"/>
      <name val="Arial"/>
      <family val="2"/>
    </font>
    <font>
      <b/>
      <sz val="16"/>
      <color rgb="FF1F497D"/>
      <name val="Arial"/>
      <family val="2"/>
    </font>
    <font>
      <sz val="11"/>
      <color rgb="FFD3D3D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4F81BD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dotted">
        <color rgb="FF7F7F7F"/>
      </top>
      <bottom style="thin">
        <color rgb="FF0070C0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/>
      <bottom style="thin">
        <color rgb="FF0070C0"/>
      </bottom>
      <diagonal/>
    </border>
    <border>
      <left/>
      <right/>
      <top style="dotted">
        <color rgb="FF7F7F7F"/>
      </top>
      <bottom style="hair">
        <color theme="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theme="8"/>
      </bottom>
      <diagonal/>
    </border>
    <border>
      <left/>
      <right/>
      <top style="dotted">
        <color indexed="64"/>
      </top>
      <bottom style="thin">
        <color rgb="FF0070C0"/>
      </bottom>
      <diagonal/>
    </border>
    <border>
      <left/>
      <right/>
      <top style="dotted">
        <color rgb="FF7F7F7F"/>
      </top>
      <bottom/>
      <diagonal/>
    </border>
    <border>
      <left/>
      <right/>
      <top/>
      <bottom style="dotted">
        <color rgb="FF7F7F7F"/>
      </bottom>
      <diagonal/>
    </border>
    <border>
      <left/>
      <right/>
      <top style="thin">
        <color rgb="FFD3D3D3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dotted">
        <color indexed="64"/>
      </top>
      <bottom style="thin">
        <color theme="4"/>
      </bottom>
      <diagonal/>
    </border>
    <border>
      <left/>
      <right/>
      <top style="dotted">
        <color rgb="FF7F7F7F"/>
      </top>
      <bottom style="thin">
        <color theme="4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43" fontId="37" fillId="0" borderId="0"/>
    <xf numFmtId="41" fontId="37" fillId="0" borderId="0"/>
    <xf numFmtId="44" fontId="37" fillId="0" borderId="0"/>
    <xf numFmtId="42" fontId="37" fillId="0" borderId="0"/>
    <xf numFmtId="0" fontId="38" fillId="0" borderId="0">
      <alignment horizontal="justify"/>
    </xf>
    <xf numFmtId="9" fontId="37" fillId="0" borderId="0"/>
    <xf numFmtId="0" fontId="3" fillId="4" borderId="0"/>
    <xf numFmtId="0" fontId="40" fillId="0" borderId="0"/>
    <xf numFmtId="0" fontId="3" fillId="0" borderId="0"/>
    <xf numFmtId="0" fontId="39" fillId="0" borderId="0"/>
    <xf numFmtId="0" fontId="37" fillId="0" borderId="0"/>
    <xf numFmtId="3" fontId="3" fillId="0" borderId="20">
      <alignment horizontal="right" vertical="top" wrapText="1"/>
    </xf>
    <xf numFmtId="0" fontId="41" fillId="5" borderId="0">
      <alignment horizontal="right"/>
    </xf>
    <xf numFmtId="0" fontId="42" fillId="6" borderId="0"/>
    <xf numFmtId="0" fontId="3" fillId="7" borderId="0"/>
    <xf numFmtId="0" fontId="3" fillId="7" borderId="0">
      <alignment horizontal="center" vertical="center" wrapText="1"/>
    </xf>
    <xf numFmtId="0" fontId="3" fillId="8" borderId="0">
      <alignment horizontal="left" wrapText="1"/>
    </xf>
    <xf numFmtId="0" fontId="3" fillId="7" borderId="0">
      <alignment horizontal="left" wrapText="1"/>
    </xf>
    <xf numFmtId="0" fontId="37" fillId="0" borderId="21"/>
    <xf numFmtId="0" fontId="37" fillId="0" borderId="22"/>
    <xf numFmtId="0" fontId="37" fillId="0" borderId="0">
      <alignment vertical="top" wrapText="1"/>
    </xf>
    <xf numFmtId="0" fontId="43" fillId="5" borderId="0">
      <alignment vertical="top" wrapText="1"/>
    </xf>
    <xf numFmtId="0" fontId="44" fillId="9" borderId="0">
      <alignment vertical="top" wrapText="1"/>
    </xf>
    <xf numFmtId="0" fontId="45" fillId="0" borderId="0">
      <alignment vertical="top" wrapText="1"/>
    </xf>
    <xf numFmtId="0" fontId="46" fillId="0" borderId="0">
      <alignment horizontal="left" vertical="top"/>
    </xf>
    <xf numFmtId="0" fontId="45" fillId="5" borderId="0">
      <alignment wrapText="1"/>
    </xf>
    <xf numFmtId="0" fontId="47" fillId="0" borderId="0">
      <alignment wrapText="1"/>
    </xf>
    <xf numFmtId="0" fontId="42" fillId="10" borderId="0">
      <alignment horizontal="center" vertical="center" wrapText="1"/>
    </xf>
    <xf numFmtId="0" fontId="37" fillId="0" borderId="0">
      <alignment horizontal="left" vertical="top" wrapText="1"/>
    </xf>
  </cellStyleXfs>
  <cellXfs count="222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2"/>
    <xf numFmtId="43" fontId="0" fillId="0" borderId="0" xfId="1" applyFont="1" applyAlignment="1">
      <alignment vertical="top"/>
    </xf>
    <xf numFmtId="0" fontId="0" fillId="0" borderId="0" xfId="0" applyAlignment="1">
      <alignment vertical="top"/>
    </xf>
    <xf numFmtId="166" fontId="6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43" fontId="9" fillId="0" borderId="3" xfId="1" applyFont="1" applyBorder="1" applyAlignment="1">
      <alignment horizontal="left" vertical="center" wrapText="1" readingOrder="1"/>
    </xf>
    <xf numFmtId="43" fontId="9" fillId="2" borderId="3" xfId="1" applyFont="1" applyFill="1" applyBorder="1" applyAlignment="1">
      <alignment horizontal="center" wrapText="1" readingOrder="1"/>
    </xf>
    <xf numFmtId="0" fontId="4" fillId="0" borderId="0" xfId="0" applyFont="1" applyAlignment="1">
      <alignment horizontal="right" wrapText="1" readingOrder="1"/>
    </xf>
    <xf numFmtId="0" fontId="0" fillId="0" borderId="0" xfId="0" applyAlignment="1">
      <alignment horizontal="right" wrapText="1" readingOrder="1"/>
    </xf>
    <xf numFmtId="0" fontId="10" fillId="0" borderId="0" xfId="0" applyFont="1"/>
    <xf numFmtId="0" fontId="0" fillId="0" borderId="0" xfId="0" applyAlignment="1">
      <alignment horizontal="center"/>
    </xf>
    <xf numFmtId="43" fontId="9" fillId="0" borderId="3" xfId="1" applyFont="1" applyBorder="1" applyAlignment="1">
      <alignment horizontal="left" vertical="center" readingOrder="1"/>
    </xf>
    <xf numFmtId="0" fontId="0" fillId="0" borderId="0" xfId="0" applyAlignment="1">
      <alignment vertical="center"/>
    </xf>
    <xf numFmtId="43" fontId="9" fillId="3" borderId="3" xfId="1" applyFont="1" applyFill="1" applyBorder="1" applyAlignment="1">
      <alignment horizontal="center" wrapText="1" readingOrder="1"/>
    </xf>
    <xf numFmtId="0" fontId="14" fillId="0" borderId="0" xfId="0" applyFont="1"/>
    <xf numFmtId="0" fontId="14" fillId="0" borderId="0" xfId="0" applyFont="1" applyAlignment="1">
      <alignment horizontal="center"/>
    </xf>
    <xf numFmtId="43" fontId="9" fillId="0" borderId="5" xfId="1" applyFont="1" applyBorder="1" applyAlignment="1">
      <alignment horizontal="left" vertical="center" readingOrder="1"/>
    </xf>
    <xf numFmtId="43" fontId="9" fillId="2" borderId="5" xfId="1" applyFont="1" applyFill="1" applyBorder="1" applyAlignment="1">
      <alignment horizontal="center" wrapText="1" readingOrder="1"/>
    </xf>
    <xf numFmtId="43" fontId="9" fillId="3" borderId="5" xfId="1" applyFont="1" applyFill="1" applyBorder="1" applyAlignment="1">
      <alignment horizontal="center" wrapText="1" readingOrder="1"/>
    </xf>
    <xf numFmtId="0" fontId="17" fillId="0" borderId="0" xfId="0" applyFont="1"/>
    <xf numFmtId="0" fontId="18" fillId="0" borderId="1" xfId="0" applyFont="1" applyBorder="1" applyAlignment="1">
      <alignment horizontal="left" wrapText="1" readingOrder="1"/>
    </xf>
    <xf numFmtId="0" fontId="18" fillId="0" borderId="1" xfId="0" applyFont="1" applyBorder="1" applyAlignment="1">
      <alignment horizontal="center" wrapText="1" readingOrder="1"/>
    </xf>
    <xf numFmtId="0" fontId="19" fillId="0" borderId="2" xfId="0" applyFont="1" applyBorder="1" applyAlignment="1">
      <alignment horizontal="left" wrapText="1" readingOrder="1"/>
    </xf>
    <xf numFmtId="43" fontId="20" fillId="3" borderId="2" xfId="1" applyFont="1" applyFill="1" applyBorder="1" applyAlignment="1">
      <alignment horizontal="center" wrapText="1" readingOrder="1"/>
    </xf>
    <xf numFmtId="43" fontId="20" fillId="0" borderId="2" xfId="1" applyFont="1" applyBorder="1" applyAlignment="1">
      <alignment horizontal="center" wrapText="1" readingOrder="1"/>
    </xf>
    <xf numFmtId="0" fontId="21" fillId="0" borderId="0" xfId="0" applyFont="1"/>
    <xf numFmtId="43" fontId="19" fillId="0" borderId="4" xfId="1" applyFont="1" applyBorder="1" applyAlignment="1">
      <alignment horizontal="center" wrapText="1" readingOrder="1"/>
    </xf>
    <xf numFmtId="43" fontId="19" fillId="3" borderId="4" xfId="1" applyFont="1" applyFill="1" applyBorder="1" applyAlignment="1">
      <alignment horizontal="center" wrapText="1" readingOrder="1"/>
    </xf>
    <xf numFmtId="43" fontId="24" fillId="2" borderId="3" xfId="1" applyFont="1" applyFill="1" applyBorder="1" applyAlignment="1">
      <alignment horizontal="center" wrapText="1" readingOrder="1"/>
    </xf>
    <xf numFmtId="0" fontId="25" fillId="0" borderId="2" xfId="0" applyFont="1" applyBorder="1" applyAlignment="1">
      <alignment horizontal="center" wrapText="1" readingOrder="1"/>
    </xf>
    <xf numFmtId="43" fontId="24" fillId="2" borderId="5" xfId="1" applyFont="1" applyFill="1" applyBorder="1" applyAlignment="1">
      <alignment horizontal="center" wrapText="1" readingOrder="1"/>
    </xf>
    <xf numFmtId="0" fontId="26" fillId="0" borderId="4" xfId="0" applyFont="1" applyBorder="1" applyAlignment="1">
      <alignment horizontal="center" wrapText="1" readingOrder="1"/>
    </xf>
    <xf numFmtId="0" fontId="22" fillId="0" borderId="4" xfId="0" applyFont="1" applyBorder="1" applyAlignment="1">
      <alignment horizontal="center" wrapText="1" readingOrder="1"/>
    </xf>
    <xf numFmtId="0" fontId="18" fillId="0" borderId="1" xfId="0" applyFont="1" applyBorder="1" applyAlignment="1">
      <alignment horizontal="left" readingOrder="1"/>
    </xf>
    <xf numFmtId="165" fontId="9" fillId="0" borderId="3" xfId="1" applyNumberFormat="1" applyFont="1" applyBorder="1" applyAlignment="1">
      <alignment horizontal="right" vertical="center" wrapText="1" readingOrder="1"/>
    </xf>
    <xf numFmtId="165" fontId="9" fillId="3" borderId="3" xfId="1" applyNumberFormat="1" applyFont="1" applyFill="1" applyBorder="1" applyAlignment="1">
      <alignment vertical="center" wrapText="1" readingOrder="1"/>
    </xf>
    <xf numFmtId="165" fontId="9" fillId="0" borderId="3" xfId="1" applyNumberFormat="1" applyFont="1" applyBorder="1" applyAlignment="1">
      <alignment vertical="center" wrapText="1" readingOrder="1"/>
    </xf>
    <xf numFmtId="165" fontId="9" fillId="3" borderId="3" xfId="1" applyNumberFormat="1" applyFont="1" applyFill="1" applyBorder="1" applyAlignment="1">
      <alignment horizontal="right" vertical="center" wrapText="1" readingOrder="1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 readingOrder="1"/>
    </xf>
    <xf numFmtId="0" fontId="18" fillId="0" borderId="8" xfId="0" applyFont="1" applyBorder="1" applyAlignment="1">
      <alignment horizontal="left" wrapText="1" readingOrder="1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left" wrapText="1" indent="1"/>
    </xf>
    <xf numFmtId="0" fontId="15" fillId="0" borderId="6" xfId="0" applyFont="1" applyBorder="1" applyAlignment="1">
      <alignment horizontal="center"/>
    </xf>
    <xf numFmtId="43" fontId="27" fillId="2" borderId="3" xfId="1" applyFont="1" applyFill="1" applyBorder="1" applyAlignment="1">
      <alignment horizontal="center" wrapText="1" readingOrder="1"/>
    </xf>
    <xf numFmtId="43" fontId="27" fillId="2" borderId="3" xfId="1" applyFont="1" applyFill="1" applyBorder="1" applyAlignment="1">
      <alignment horizontal="center" vertical="center" wrapText="1" readingOrder="1"/>
    </xf>
    <xf numFmtId="165" fontId="11" fillId="3" borderId="7" xfId="1" applyNumberFormat="1" applyFont="1" applyFill="1" applyBorder="1" applyAlignment="1">
      <alignment wrapText="1"/>
    </xf>
    <xf numFmtId="165" fontId="11" fillId="0" borderId="7" xfId="1" applyNumberFormat="1" applyFont="1" applyBorder="1" applyAlignment="1">
      <alignment wrapText="1"/>
    </xf>
    <xf numFmtId="165" fontId="11" fillId="0" borderId="6" xfId="1" applyNumberFormat="1" applyFont="1" applyBorder="1" applyAlignment="1">
      <alignment wrapText="1"/>
    </xf>
    <xf numFmtId="0" fontId="11" fillId="0" borderId="7" xfId="0" applyFont="1" applyBorder="1" applyAlignment="1">
      <alignment horizontal="left" wrapText="1" indent="2"/>
    </xf>
    <xf numFmtId="165" fontId="19" fillId="3" borderId="4" xfId="1" applyNumberFormat="1" applyFont="1" applyFill="1" applyBorder="1" applyAlignment="1">
      <alignment horizontal="center" wrapText="1" readingOrder="1"/>
    </xf>
    <xf numFmtId="165" fontId="19" fillId="0" borderId="4" xfId="1" applyNumberFormat="1" applyFont="1" applyBorder="1" applyAlignment="1">
      <alignment horizontal="center" wrapText="1" readingOrder="1"/>
    </xf>
    <xf numFmtId="43" fontId="11" fillId="3" borderId="7" xfId="1" applyFont="1" applyFill="1" applyBorder="1" applyAlignment="1">
      <alignment wrapText="1"/>
    </xf>
    <xf numFmtId="43" fontId="11" fillId="0" borderId="6" xfId="1" applyFont="1" applyBorder="1" applyAlignment="1">
      <alignment wrapText="1"/>
    </xf>
    <xf numFmtId="165" fontId="11" fillId="3" borderId="7" xfId="1" applyNumberFormat="1" applyFont="1" applyFill="1" applyBorder="1" applyAlignment="1"/>
    <xf numFmtId="165" fontId="11" fillId="0" borderId="6" xfId="1" applyNumberFormat="1" applyFont="1" applyBorder="1" applyAlignment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7" fillId="0" borderId="9" xfId="0" applyFont="1" applyBorder="1"/>
    <xf numFmtId="0" fontId="29" fillId="0" borderId="12" xfId="0" applyFont="1" applyBorder="1" applyAlignment="1">
      <alignment horizontal="center"/>
    </xf>
    <xf numFmtId="0" fontId="30" fillId="0" borderId="13" xfId="0" applyFont="1" applyBorder="1"/>
    <xf numFmtId="167" fontId="11" fillId="0" borderId="6" xfId="1" applyNumberFormat="1" applyFont="1" applyBorder="1" applyAlignment="1">
      <alignment wrapText="1"/>
    </xf>
    <xf numFmtId="167" fontId="11" fillId="3" borderId="7" xfId="1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43" fontId="9" fillId="0" borderId="3" xfId="1" applyFont="1" applyFill="1" applyBorder="1" applyAlignment="1">
      <alignment horizontal="left" vertical="center" readingOrder="1"/>
    </xf>
    <xf numFmtId="165" fontId="24" fillId="0" borderId="3" xfId="1" applyNumberFormat="1" applyFont="1" applyBorder="1" applyAlignment="1">
      <alignment horizontal="right" vertical="center" wrapText="1" readingOrder="1"/>
    </xf>
    <xf numFmtId="165" fontId="24" fillId="3" borderId="3" xfId="1" applyNumberFormat="1" applyFont="1" applyFill="1" applyBorder="1" applyAlignment="1">
      <alignment horizontal="right" vertical="center" wrapText="1" readingOrder="1"/>
    </xf>
    <xf numFmtId="0" fontId="15" fillId="0" borderId="15" xfId="0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6" xfId="0" applyFont="1" applyBorder="1" applyAlignment="1">
      <alignment horizontal="left" indent="3"/>
    </xf>
    <xf numFmtId="0" fontId="19" fillId="0" borderId="4" xfId="0" applyFont="1" applyBorder="1" applyAlignment="1">
      <alignment horizontal="left" wrapText="1" readingOrder="1"/>
    </xf>
    <xf numFmtId="0" fontId="32" fillId="0" borderId="15" xfId="0" applyFont="1" applyBorder="1" applyAlignment="1">
      <alignment horizontal="left" wrapText="1" indent="4"/>
    </xf>
    <xf numFmtId="0" fontId="11" fillId="0" borderId="15" xfId="0" applyFont="1" applyBorder="1" applyAlignment="1">
      <alignment horizontal="left" wrapText="1" indent="1"/>
    </xf>
    <xf numFmtId="0" fontId="15" fillId="0" borderId="1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43" fontId="24" fillId="2" borderId="3" xfId="1" applyFont="1" applyFill="1" applyBorder="1" applyAlignment="1">
      <alignment horizontal="center" vertical="center" wrapText="1" readingOrder="1"/>
    </xf>
    <xf numFmtId="43" fontId="9" fillId="2" borderId="3" xfId="1" applyFont="1" applyFill="1" applyBorder="1" applyAlignment="1">
      <alignment horizontal="center" vertical="center" wrapText="1" readingOrder="1"/>
    </xf>
    <xf numFmtId="169" fontId="9" fillId="3" borderId="3" xfId="3" applyNumberFormat="1" applyFont="1" applyFill="1" applyBorder="1" applyAlignment="1">
      <alignment horizontal="right" vertical="center" wrapText="1" readingOrder="1"/>
    </xf>
    <xf numFmtId="169" fontId="9" fillId="0" borderId="3" xfId="3" applyNumberFormat="1" applyFont="1" applyBorder="1" applyAlignment="1">
      <alignment horizontal="right" vertical="center" wrapText="1" readingOrder="1"/>
    </xf>
    <xf numFmtId="0" fontId="33" fillId="0" borderId="0" xfId="0" applyFont="1"/>
    <xf numFmtId="0" fontId="0" fillId="0" borderId="0" xfId="0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20" fillId="3" borderId="1" xfId="0" applyFont="1" applyFill="1" applyBorder="1" applyAlignment="1">
      <alignment horizontal="center" vertical="center" wrapText="1" readingOrder="1"/>
    </xf>
    <xf numFmtId="164" fontId="20" fillId="3" borderId="4" xfId="1" applyNumberFormat="1" applyFont="1" applyFill="1" applyBorder="1" applyAlignment="1">
      <alignment horizontal="center" wrapText="1" readingOrder="1"/>
    </xf>
    <xf numFmtId="164" fontId="20" fillId="0" borderId="4" xfId="1" applyNumberFormat="1" applyFont="1" applyBorder="1" applyAlignment="1">
      <alignment horizontal="center" wrapText="1" readingOrder="1"/>
    </xf>
    <xf numFmtId="0" fontId="15" fillId="0" borderId="6" xfId="0" applyFont="1" applyBorder="1" applyAlignment="1">
      <alignment horizontal="center" vertical="center" wrapText="1"/>
    </xf>
    <xf numFmtId="165" fontId="11" fillId="3" borderId="7" xfId="1" applyNumberFormat="1" applyFont="1" applyFill="1" applyBorder="1" applyAlignment="1">
      <alignment vertical="center" wrapText="1"/>
    </xf>
    <xf numFmtId="165" fontId="11" fillId="0" borderId="6" xfId="1" applyNumberFormat="1" applyFont="1" applyBorder="1" applyAlignment="1">
      <alignment vertical="center" wrapText="1"/>
    </xf>
    <xf numFmtId="165" fontId="11" fillId="0" borderId="6" xfId="1" applyNumberFormat="1" applyFont="1" applyBorder="1" applyAlignment="1">
      <alignment horizontal="right" vertical="center" wrapText="1"/>
    </xf>
    <xf numFmtId="165" fontId="11" fillId="3" borderId="16" xfId="1" applyNumberFormat="1" applyFont="1" applyFill="1" applyBorder="1" applyAlignment="1"/>
    <xf numFmtId="165" fontId="11" fillId="0" borderId="16" xfId="1" applyNumberFormat="1" applyFont="1" applyBorder="1" applyAlignment="1"/>
    <xf numFmtId="165" fontId="11" fillId="0" borderId="7" xfId="1" applyNumberFormat="1" applyFont="1" applyFill="1" applyBorder="1" applyAlignment="1"/>
    <xf numFmtId="165" fontId="11" fillId="0" borderId="6" xfId="1" applyNumberFormat="1" applyFont="1" applyFill="1" applyBorder="1" applyAlignment="1"/>
    <xf numFmtId="165" fontId="11" fillId="3" borderId="7" xfId="1" applyNumberFormat="1" applyFont="1" applyFill="1" applyBorder="1" applyAlignment="1">
      <alignment vertical="center"/>
    </xf>
    <xf numFmtId="165" fontId="11" fillId="0" borderId="6" xfId="1" applyNumberFormat="1" applyFont="1" applyBorder="1" applyAlignment="1">
      <alignment vertical="center"/>
    </xf>
    <xf numFmtId="165" fontId="11" fillId="3" borderId="7" xfId="1" applyNumberFormat="1" applyFont="1" applyFill="1" applyBorder="1" applyAlignment="1">
      <alignment horizontal="center"/>
    </xf>
    <xf numFmtId="165" fontId="11" fillId="0" borderId="6" xfId="1" applyNumberFormat="1" applyFont="1" applyBorder="1" applyAlignment="1">
      <alignment horizontal="center"/>
    </xf>
    <xf numFmtId="165" fontId="11" fillId="3" borderId="7" xfId="1" applyNumberFormat="1" applyFont="1" applyFill="1" applyBorder="1" applyAlignment="1">
      <alignment horizontal="center" vertical="center"/>
    </xf>
    <xf numFmtId="165" fontId="11" fillId="0" borderId="6" xfId="1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170" fontId="0" fillId="0" borderId="0" xfId="0" applyNumberFormat="1"/>
    <xf numFmtId="164" fontId="11" fillId="0" borderId="6" xfId="1" applyNumberFormat="1" applyFont="1" applyBorder="1" applyAlignment="1">
      <alignment wrapText="1"/>
    </xf>
    <xf numFmtId="165" fontId="11" fillId="0" borderId="6" xfId="1" applyNumberFormat="1" applyFont="1" applyFill="1" applyBorder="1" applyAlignment="1">
      <alignment wrapText="1"/>
    </xf>
    <xf numFmtId="164" fontId="11" fillId="0" borderId="6" xfId="1" applyNumberFormat="1" applyFont="1" applyFill="1" applyBorder="1" applyAlignment="1">
      <alignment wrapText="1"/>
    </xf>
    <xf numFmtId="0" fontId="15" fillId="0" borderId="0" xfId="0" applyFont="1" applyAlignment="1">
      <alignment wrapText="1"/>
    </xf>
    <xf numFmtId="10" fontId="11" fillId="0" borderId="6" xfId="1" applyNumberFormat="1" applyFont="1" applyFill="1" applyBorder="1" applyAlignment="1">
      <alignment wrapText="1"/>
    </xf>
    <xf numFmtId="167" fontId="9" fillId="0" borderId="3" xfId="1" applyNumberFormat="1" applyFont="1" applyFill="1" applyBorder="1" applyAlignment="1">
      <alignment horizontal="right" vertical="center" wrapText="1" readingOrder="1"/>
    </xf>
    <xf numFmtId="43" fontId="35" fillId="0" borderId="0" xfId="1" applyFont="1" applyFill="1" applyBorder="1" applyAlignment="1">
      <alignment horizontal="left" vertical="center" readingOrder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169" fontId="0" fillId="0" borderId="0" xfId="3" applyNumberFormat="1" applyFont="1"/>
    <xf numFmtId="169" fontId="11" fillId="3" borderId="7" xfId="3" applyNumberFormat="1" applyFont="1" applyFill="1" applyBorder="1" applyAlignment="1">
      <alignment vertical="center" wrapText="1"/>
    </xf>
    <xf numFmtId="169" fontId="11" fillId="0" borderId="6" xfId="3" applyNumberFormat="1" applyFont="1" applyBorder="1" applyAlignment="1">
      <alignment vertical="center" wrapText="1"/>
    </xf>
    <xf numFmtId="1" fontId="0" fillId="0" borderId="0" xfId="0" applyNumberFormat="1"/>
    <xf numFmtId="168" fontId="9" fillId="3" borderId="3" xfId="1" applyNumberFormat="1" applyFont="1" applyFill="1" applyBorder="1" applyAlignment="1">
      <alignment horizontal="right" vertical="center" wrapText="1" readingOrder="1"/>
    </xf>
    <xf numFmtId="168" fontId="9" fillId="0" borderId="3" xfId="1" applyNumberFormat="1" applyFont="1" applyBorder="1" applyAlignment="1">
      <alignment horizontal="right" vertical="center" wrapText="1" readingOrder="1"/>
    </xf>
    <xf numFmtId="168" fontId="24" fillId="3" borderId="3" xfId="1" applyNumberFormat="1" applyFont="1" applyFill="1" applyBorder="1" applyAlignment="1">
      <alignment horizontal="right" vertical="center" wrapText="1" readingOrder="1"/>
    </xf>
    <xf numFmtId="168" fontId="24" fillId="0" borderId="3" xfId="1" applyNumberFormat="1" applyFont="1" applyBorder="1" applyAlignment="1">
      <alignment horizontal="right" vertical="center" wrapText="1" readingOrder="1"/>
    </xf>
    <xf numFmtId="4" fontId="0" fillId="0" borderId="0" xfId="0" applyNumberFormat="1"/>
    <xf numFmtId="0" fontId="0" fillId="0" borderId="0" xfId="0" applyAlignment="1">
      <alignment horizontal="left" vertical="top"/>
    </xf>
    <xf numFmtId="169" fontId="0" fillId="0" borderId="0" xfId="3" applyNumberFormat="1" applyFont="1" applyBorder="1" applyAlignment="1">
      <alignment horizontal="right" vertical="top"/>
    </xf>
    <xf numFmtId="43" fontId="9" fillId="0" borderId="19" xfId="1" applyFont="1" applyBorder="1" applyAlignment="1">
      <alignment horizontal="left" vertical="center" wrapText="1" readingOrder="1"/>
    </xf>
    <xf numFmtId="43" fontId="24" fillId="2" borderId="19" xfId="1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left" wrapText="1" readingOrder="1"/>
    </xf>
    <xf numFmtId="0" fontId="19" fillId="0" borderId="3" xfId="0" applyFont="1" applyBorder="1" applyAlignment="1">
      <alignment horizontal="left" wrapText="1" readingOrder="1"/>
    </xf>
    <xf numFmtId="0" fontId="0" fillId="0" borderId="3" xfId="0" applyBorder="1"/>
    <xf numFmtId="0" fontId="11" fillId="0" borderId="18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165" fontId="9" fillId="3" borderId="0" xfId="1" applyNumberFormat="1" applyFont="1" applyFill="1" applyBorder="1" applyAlignment="1">
      <alignment horizontal="center" vertical="center" wrapText="1" readingOrder="1"/>
    </xf>
    <xf numFmtId="165" fontId="9" fillId="3" borderId="15" xfId="1" applyNumberFormat="1" applyFont="1" applyFill="1" applyBorder="1" applyAlignment="1">
      <alignment horizontal="center" vertical="center" wrapText="1" readingOrder="1"/>
    </xf>
    <xf numFmtId="165" fontId="9" fillId="3" borderId="17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2" fontId="11" fillId="3" borderId="1" xfId="1" applyNumberFormat="1" applyFont="1" applyFill="1" applyBorder="1" applyAlignment="1">
      <alignment wrapText="1"/>
    </xf>
    <xf numFmtId="172" fontId="11" fillId="0" borderId="1" xfId="1" applyNumberFormat="1" applyFont="1" applyBorder="1" applyAlignment="1">
      <alignment wrapText="1"/>
    </xf>
    <xf numFmtId="172" fontId="11" fillId="0" borderId="1" xfId="1" applyNumberFormat="1" applyFont="1" applyFill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vertical="top" wrapText="1"/>
    </xf>
    <xf numFmtId="165" fontId="11" fillId="0" borderId="15" xfId="1" applyNumberFormat="1" applyFont="1" applyFill="1" applyBorder="1" applyAlignment="1">
      <alignment wrapText="1"/>
    </xf>
    <xf numFmtId="167" fontId="24" fillId="3" borderId="3" xfId="1" applyNumberFormat="1" applyFont="1" applyFill="1" applyBorder="1" applyAlignment="1">
      <alignment horizontal="right" vertical="center" wrapText="1" readingOrder="1"/>
    </xf>
    <xf numFmtId="165" fontId="9" fillId="3" borderId="19" xfId="1" applyNumberFormat="1" applyFont="1" applyFill="1" applyBorder="1" applyAlignment="1">
      <alignment horizontal="center" vertical="center" wrapText="1" readingOrder="1"/>
    </xf>
    <xf numFmtId="165" fontId="9" fillId="2" borderId="19" xfId="1" applyNumberFormat="1" applyFont="1" applyFill="1" applyBorder="1" applyAlignment="1">
      <alignment horizontal="center" vertical="center" wrapText="1" readingOrder="1"/>
    </xf>
    <xf numFmtId="43" fontId="9" fillId="2" borderId="19" xfId="1" quotePrefix="1" applyFont="1" applyFill="1" applyBorder="1" applyAlignment="1">
      <alignment horizontal="center" vertical="center" wrapText="1" readingOrder="1"/>
    </xf>
    <xf numFmtId="0" fontId="11" fillId="0" borderId="15" xfId="0" quotePrefix="1" applyFont="1" applyBorder="1" applyAlignment="1">
      <alignment horizontal="center" vertical="center"/>
    </xf>
    <xf numFmtId="0" fontId="11" fillId="0" borderId="17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164" fontId="11" fillId="3" borderId="6" xfId="1" applyNumberFormat="1" applyFont="1" applyFill="1" applyBorder="1" applyAlignment="1">
      <alignment wrapText="1"/>
    </xf>
    <xf numFmtId="165" fontId="11" fillId="3" borderId="6" xfId="1" applyNumberFormat="1" applyFont="1" applyFill="1" applyBorder="1" applyAlignment="1">
      <alignment wrapText="1"/>
    </xf>
    <xf numFmtId="165" fontId="11" fillId="3" borderId="15" xfId="1" applyNumberFormat="1" applyFont="1" applyFill="1" applyBorder="1" applyAlignment="1">
      <alignment horizontal="right" wrapText="1"/>
    </xf>
    <xf numFmtId="171" fontId="11" fillId="3" borderId="23" xfId="1" applyNumberFormat="1" applyFont="1" applyFill="1" applyBorder="1" applyAlignment="1">
      <alignment horizontal="right" wrapText="1"/>
    </xf>
    <xf numFmtId="164" fontId="11" fillId="0" borderId="23" xfId="1" applyNumberFormat="1" applyFont="1" applyBorder="1" applyAlignment="1">
      <alignment wrapText="1"/>
    </xf>
    <xf numFmtId="164" fontId="11" fillId="0" borderId="23" xfId="1" applyNumberFormat="1" applyFont="1" applyFill="1" applyBorder="1" applyAlignment="1">
      <alignment wrapText="1"/>
    </xf>
    <xf numFmtId="165" fontId="1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23" xfId="0" applyFont="1" applyBorder="1" applyAlignment="1">
      <alignment horizontal="left" wrapText="1" indent="1"/>
    </xf>
    <xf numFmtId="0" fontId="15" fillId="0" borderId="23" xfId="0" applyFont="1" applyBorder="1" applyAlignment="1">
      <alignment horizontal="center" wrapText="1"/>
    </xf>
    <xf numFmtId="43" fontId="11" fillId="3" borderId="23" xfId="1" applyFont="1" applyFill="1" applyBorder="1" applyAlignment="1">
      <alignment wrapText="1"/>
    </xf>
    <xf numFmtId="43" fontId="11" fillId="0" borderId="23" xfId="1" applyFont="1" applyBorder="1" applyAlignment="1">
      <alignment wrapText="1"/>
    </xf>
    <xf numFmtId="10" fontId="11" fillId="3" borderId="7" xfId="3" applyNumberFormat="1" applyFont="1" applyFill="1" applyBorder="1" applyAlignment="1">
      <alignment wrapText="1"/>
    </xf>
    <xf numFmtId="168" fontId="11" fillId="3" borderId="15" xfId="1" applyNumberFormat="1" applyFont="1" applyFill="1" applyBorder="1" applyAlignment="1">
      <alignment wrapText="1"/>
    </xf>
    <xf numFmtId="168" fontId="11" fillId="3" borderId="7" xfId="1" applyNumberFormat="1" applyFont="1" applyFill="1" applyBorder="1" applyAlignment="1">
      <alignment wrapText="1"/>
    </xf>
    <xf numFmtId="0" fontId="11" fillId="0" borderId="23" xfId="0" applyFont="1" applyBorder="1" applyAlignment="1">
      <alignment wrapText="1"/>
    </xf>
    <xf numFmtId="169" fontId="11" fillId="3" borderId="23" xfId="3" applyNumberFormat="1" applyFont="1" applyFill="1" applyBorder="1" applyAlignment="1">
      <alignment wrapText="1"/>
    </xf>
    <xf numFmtId="169" fontId="11" fillId="0" borderId="23" xfId="1" applyNumberFormat="1" applyFont="1" applyFill="1" applyBorder="1" applyAlignment="1">
      <alignment wrapText="1"/>
    </xf>
    <xf numFmtId="168" fontId="11" fillId="3" borderId="23" xfId="1" applyNumberFormat="1" applyFont="1" applyFill="1" applyBorder="1" applyAlignment="1">
      <alignment wrapText="1"/>
    </xf>
    <xf numFmtId="165" fontId="11" fillId="0" borderId="23" xfId="1" applyNumberFormat="1" applyFont="1" applyFill="1" applyBorder="1" applyAlignment="1">
      <alignment wrapText="1"/>
    </xf>
    <xf numFmtId="43" fontId="9" fillId="0" borderId="1" xfId="1" applyFont="1" applyBorder="1" applyAlignment="1">
      <alignment horizontal="left" vertical="center" wrapText="1" readingOrder="1"/>
    </xf>
    <xf numFmtId="43" fontId="24" fillId="2" borderId="1" xfId="1" applyFont="1" applyFill="1" applyBorder="1" applyAlignment="1">
      <alignment horizontal="center" vertical="center" wrapText="1" readingOrder="1"/>
    </xf>
    <xf numFmtId="165" fontId="9" fillId="2" borderId="1" xfId="1" applyNumberFormat="1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165" fontId="11" fillId="3" borderId="0" xfId="1" applyNumberFormat="1" applyFont="1" applyFill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164" fontId="11" fillId="3" borderId="23" xfId="1" applyNumberFormat="1" applyFont="1" applyFill="1" applyBorder="1" applyAlignment="1">
      <alignment horizontal="center" vertical="center" wrapText="1"/>
    </xf>
    <xf numFmtId="164" fontId="11" fillId="0" borderId="23" xfId="1" applyNumberFormat="1" applyFont="1" applyBorder="1" applyAlignment="1">
      <alignment horizontal="center" vertical="center" wrapText="1"/>
    </xf>
    <xf numFmtId="165" fontId="11" fillId="3" borderId="23" xfId="1" applyNumberFormat="1" applyFont="1" applyFill="1" applyBorder="1" applyAlignment="1">
      <alignment vertical="center" wrapText="1"/>
    </xf>
    <xf numFmtId="165" fontId="11" fillId="0" borderId="23" xfId="1" applyNumberFormat="1" applyFont="1" applyBorder="1" applyAlignment="1">
      <alignment horizontal="right" vertical="center" wrapText="1"/>
    </xf>
    <xf numFmtId="0" fontId="11" fillId="0" borderId="23" xfId="0" applyFont="1" applyBorder="1" applyAlignment="1">
      <alignment horizontal="left" wrapText="1" indent="2"/>
    </xf>
    <xf numFmtId="169" fontId="11" fillId="3" borderId="23" xfId="3" applyNumberFormat="1" applyFont="1" applyFill="1" applyBorder="1" applyAlignment="1">
      <alignment vertical="center" wrapText="1"/>
    </xf>
    <xf numFmtId="169" fontId="11" fillId="0" borderId="23" xfId="3" applyNumberFormat="1" applyFont="1" applyBorder="1" applyAlignment="1">
      <alignment vertical="center" wrapText="1"/>
    </xf>
    <xf numFmtId="0" fontId="15" fillId="0" borderId="23" xfId="0" applyFont="1" applyBorder="1" applyAlignment="1">
      <alignment horizontal="center"/>
    </xf>
    <xf numFmtId="165" fontId="11" fillId="3" borderId="23" xfId="1" applyNumberFormat="1" applyFont="1" applyFill="1" applyBorder="1" applyAlignment="1">
      <alignment horizontal="center" vertical="center"/>
    </xf>
    <xf numFmtId="165" fontId="11" fillId="0" borderId="23" xfId="1" applyNumberFormat="1" applyFont="1" applyBorder="1" applyAlignment="1">
      <alignment horizontal="center" vertical="center"/>
    </xf>
    <xf numFmtId="165" fontId="11" fillId="3" borderId="23" xfId="1" applyNumberFormat="1" applyFont="1" applyFill="1" applyBorder="1" applyAlignment="1"/>
    <xf numFmtId="165" fontId="11" fillId="0" borderId="23" xfId="1" applyNumberFormat="1" applyFont="1" applyFill="1" applyBorder="1" applyAlignment="1"/>
    <xf numFmtId="0" fontId="0" fillId="0" borderId="24" xfId="0" applyBorder="1" applyAlignment="1">
      <alignment horizontal="right"/>
    </xf>
    <xf numFmtId="43" fontId="27" fillId="2" borderId="24" xfId="1" applyFont="1" applyFill="1" applyBorder="1" applyAlignment="1">
      <alignment horizontal="center" wrapText="1" readingOrder="1"/>
    </xf>
    <xf numFmtId="167" fontId="24" fillId="3" borderId="24" xfId="1" applyNumberFormat="1" applyFont="1" applyFill="1" applyBorder="1" applyAlignment="1">
      <alignment horizontal="right" vertical="center" wrapText="1" readingOrder="1"/>
    </xf>
    <xf numFmtId="167" fontId="24" fillId="0" borderId="24" xfId="1" applyNumberFormat="1" applyFont="1" applyFill="1" applyBorder="1" applyAlignment="1">
      <alignment horizontal="right" vertical="center" wrapText="1" readingOrder="1"/>
    </xf>
    <xf numFmtId="43" fontId="9" fillId="0" borderId="24" xfId="1" applyFont="1" applyBorder="1" applyAlignment="1">
      <alignment horizontal="left" vertical="center" wrapText="1" readingOrder="1"/>
    </xf>
    <xf numFmtId="43" fontId="27" fillId="2" borderId="24" xfId="1" applyFont="1" applyFill="1" applyBorder="1" applyAlignment="1">
      <alignment horizontal="center" vertical="center" wrapText="1" readingOrder="1"/>
    </xf>
    <xf numFmtId="169" fontId="9" fillId="3" borderId="24" xfId="3" applyNumberFormat="1" applyFont="1" applyFill="1" applyBorder="1" applyAlignment="1">
      <alignment horizontal="right" vertical="center" wrapText="1" readingOrder="1"/>
    </xf>
    <xf numFmtId="169" fontId="9" fillId="0" borderId="24" xfId="3" applyNumberFormat="1" applyFont="1" applyBorder="1" applyAlignment="1">
      <alignment horizontal="right" vertical="center" wrapText="1" readingOrder="1"/>
    </xf>
    <xf numFmtId="165" fontId="9" fillId="3" borderId="24" xfId="1" applyNumberFormat="1" applyFont="1" applyFill="1" applyBorder="1" applyAlignment="1">
      <alignment vertical="center" wrapText="1" readingOrder="1"/>
    </xf>
    <xf numFmtId="165" fontId="9" fillId="0" borderId="24" xfId="1" applyNumberFormat="1" applyFont="1" applyBorder="1" applyAlignment="1">
      <alignment vertical="center" wrapText="1" readingOrder="1"/>
    </xf>
    <xf numFmtId="165" fontId="9" fillId="3" borderId="18" xfId="1" applyNumberFormat="1" applyFont="1" applyFill="1" applyBorder="1" applyAlignment="1">
      <alignment horizontal="center" vertical="center" wrapText="1" readingOrder="1"/>
    </xf>
    <xf numFmtId="165" fontId="9" fillId="3" borderId="4" xfId="1" applyNumberFormat="1" applyFont="1" applyFill="1" applyBorder="1" applyAlignment="1">
      <alignment horizontal="center" vertical="center" wrapText="1" readingOrder="1"/>
    </xf>
    <xf numFmtId="165" fontId="9" fillId="2" borderId="18" xfId="1" applyNumberFormat="1" applyFont="1" applyFill="1" applyBorder="1" applyAlignment="1">
      <alignment horizontal="center" vertical="center" wrapText="1" readingOrder="1"/>
    </xf>
    <xf numFmtId="165" fontId="9" fillId="2" borderId="4" xfId="1" applyNumberFormat="1" applyFont="1" applyFill="1" applyBorder="1" applyAlignment="1">
      <alignment horizontal="center" vertical="center" wrapText="1" readingOrder="1"/>
    </xf>
    <xf numFmtId="43" fontId="24" fillId="2" borderId="18" xfId="1" applyFont="1" applyFill="1" applyBorder="1" applyAlignment="1">
      <alignment horizontal="center" vertical="center" wrapText="1" readingOrder="1"/>
    </xf>
    <xf numFmtId="43" fontId="24" fillId="2" borderId="4" xfId="1" applyFont="1" applyFill="1" applyBorder="1" applyAlignment="1">
      <alignment horizontal="center" vertical="center" wrapText="1" readingOrder="1"/>
    </xf>
    <xf numFmtId="165" fontId="9" fillId="2" borderId="18" xfId="1" quotePrefix="1" applyNumberFormat="1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top" wrapText="1"/>
    </xf>
  </cellXfs>
  <cellStyles count="34">
    <cellStyle name="attributeColumnHeader" xfId="21" xr:uid="{22268DE8-61E2-4503-8E16-BF870A51AA36}"/>
    <cellStyle name="attributeRowHeader" xfId="22" xr:uid="{5BC7E088-2326-46B1-950B-30E4ED50CA0F}"/>
    <cellStyle name="baseStyle" xfId="16" xr:uid="{AAFE1318-7CC5-4A02-9F6D-829D0950DD7F}"/>
    <cellStyle name="columnHeader" xfId="18" xr:uid="{29173534-F266-44DC-8F94-7749C806A639}"/>
    <cellStyle name="Comma" xfId="5" xr:uid="{5CA813D8-7E7E-4018-83CA-F57F67712038}"/>
    <cellStyle name="Comma [0]" xfId="6" xr:uid="{6A0EA075-4DC1-413E-B29B-9037E012A72A}"/>
    <cellStyle name="crossHeader1" xfId="26" xr:uid="{FDD987EA-9226-4459-9F64-E4BFE9AF27D9}"/>
    <cellStyle name="crossHeader2" xfId="27" xr:uid="{7E4CD95D-6D64-40B4-A9BC-DEF686A15886}"/>
    <cellStyle name="crossHeader3" xfId="28" xr:uid="{8B7A2D8B-55AB-47AA-ADC1-8D073DB5718D}"/>
    <cellStyle name="Currency" xfId="7" xr:uid="{073550B4-4B25-40E9-8A80-1E5A1174E5AE}"/>
    <cellStyle name="Currency [0]" xfId="8" xr:uid="{E3923FA5-3006-4425-B0F6-BA156965CC3D}"/>
    <cellStyle name="flowStateHeader" xfId="32" xr:uid="{5F316B00-7AD0-4F60-9706-A768FFD0AE91}"/>
    <cellStyle name="Heading1" xfId="9" xr:uid="{326CD765-FBCE-458F-B0FF-D38462D0F194}"/>
    <cellStyle name="indicator" xfId="25" xr:uid="{ACCB1F2E-3A95-4C21-8458-56AF6292FF6F}"/>
    <cellStyle name="Lien hypertexte" xfId="2" builtinId="8"/>
    <cellStyle name="Milliers" xfId="1" builtinId="3"/>
    <cellStyle name="minorText" xfId="31" xr:uid="{309DFB47-8C8E-4816-983A-9F9F9E9C96FF}"/>
    <cellStyle name="Normal" xfId="0" builtinId="0"/>
    <cellStyle name="Normal 2" xfId="4" xr:uid="{A7167125-0716-48AE-8CC7-A414F90C2FDE}"/>
    <cellStyle name="nullCell" xfId="17" xr:uid="{CD50070D-97CA-474C-B633-A56FF91E9674}"/>
    <cellStyle name="Percent" xfId="10" xr:uid="{698EDB01-F55F-414D-8A15-1A62AFE591CB}"/>
    <cellStyle name="periodHeader" xfId="19" xr:uid="{35A30FB6-04DD-4F0D-A7B2-A5D33B730AEA}"/>
    <cellStyle name="periodHeaderCenter" xfId="20" xr:uid="{2213EF73-EDA7-4F6A-9DFC-449E0DCA93FB}"/>
    <cellStyle name="Pourcentage" xfId="3" builtinId="5"/>
    <cellStyle name="sectionHeader" xfId="30" xr:uid="{3720460A-728F-4102-9325-DA8AAD2AA54B}"/>
    <cellStyle name="sheetHeader" xfId="29" xr:uid="{F339EB3E-9283-4DC7-B789-11169F56A3FB}"/>
    <cellStyle name="TableColumnHeader" xfId="11" xr:uid="{22155A58-7137-419B-A3B0-049B938E1D98}"/>
    <cellStyle name="TableCrossHeader" xfId="12" xr:uid="{CAC761E5-D412-403A-BA37-A418C359A35B}"/>
    <cellStyle name="TableRowHeader" xfId="13" xr:uid="{F77DECD0-4C2B-4086-B6FA-61B495C3D916}"/>
    <cellStyle name="TableUoM" xfId="14" xr:uid="{1C41CD86-6BA0-4DDD-B4CE-D7ECFC32AD8C}"/>
    <cellStyle name="TableValue" xfId="15" xr:uid="{A9CBAD61-3435-4CAD-BE69-4699166A3B56}"/>
    <cellStyle name="thickBorder" xfId="23" xr:uid="{28E3591D-6E80-45CF-BCB7-CB550B3147B3}"/>
    <cellStyle name="thinBorder" xfId="24" xr:uid="{E39F25E1-A65E-457B-BF91-96D65E158E23}"/>
    <cellStyle name="wrappedDesc" xfId="33" xr:uid="{BCBDFFB4-5895-441C-804F-BF9592718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C9A0-9C5B-499A-8D17-11BEB0AFEFA9}">
  <sheetPr codeName="Sheet1">
    <tabColor rgb="FF00B0F0"/>
  </sheetPr>
  <dimension ref="A1:R15"/>
  <sheetViews>
    <sheetView showGridLines="0" tabSelected="1" workbookViewId="0">
      <selection activeCell="A12" sqref="A12"/>
    </sheetView>
  </sheetViews>
  <sheetFormatPr baseColWidth="10" defaultColWidth="9.1796875" defaultRowHeight="14.5" x14ac:dyDescent="0.35"/>
  <sheetData>
    <row r="1" spans="1:18" ht="21" x14ac:dyDescent="0.5">
      <c r="A1" s="8" t="s">
        <v>0</v>
      </c>
    </row>
    <row r="2" spans="1:18" x14ac:dyDescent="0.35">
      <c r="L2" s="65" t="s">
        <v>1</v>
      </c>
      <c r="M2" s="61"/>
      <c r="N2" s="61"/>
      <c r="O2" s="61"/>
      <c r="P2" s="61"/>
      <c r="Q2" s="61"/>
      <c r="R2" s="62"/>
    </row>
    <row r="3" spans="1:18" ht="17.5" x14ac:dyDescent="0.35">
      <c r="A3" s="3" t="s">
        <v>2</v>
      </c>
      <c r="B3" t="s">
        <v>3</v>
      </c>
      <c r="L3" s="66" t="s">
        <v>4</v>
      </c>
      <c r="M3" s="67" t="s">
        <v>147</v>
      </c>
      <c r="N3" s="63"/>
      <c r="O3" s="63"/>
      <c r="P3" s="63"/>
      <c r="Q3" s="63"/>
      <c r="R3" s="64"/>
    </row>
    <row r="4" spans="1:18" x14ac:dyDescent="0.35">
      <c r="A4" s="3" t="s">
        <v>5</v>
      </c>
      <c r="B4" t="s">
        <v>6</v>
      </c>
    </row>
    <row r="5" spans="1:18" x14ac:dyDescent="0.35">
      <c r="A5" s="3" t="s">
        <v>7</v>
      </c>
      <c r="B5" t="s">
        <v>8</v>
      </c>
    </row>
    <row r="6" spans="1:18" x14ac:dyDescent="0.35">
      <c r="A6" s="3" t="s">
        <v>9</v>
      </c>
      <c r="B6" t="s">
        <v>10</v>
      </c>
    </row>
    <row r="7" spans="1:18" x14ac:dyDescent="0.35">
      <c r="A7" s="3" t="s">
        <v>11</v>
      </c>
      <c r="B7" t="s">
        <v>12</v>
      </c>
    </row>
    <row r="8" spans="1:18" x14ac:dyDescent="0.35">
      <c r="A8" s="3" t="s">
        <v>13</v>
      </c>
      <c r="B8" t="s">
        <v>14</v>
      </c>
    </row>
    <row r="9" spans="1:18" x14ac:dyDescent="0.35">
      <c r="A9" s="3" t="s">
        <v>15</v>
      </c>
      <c r="B9" t="s">
        <v>16</v>
      </c>
    </row>
    <row r="10" spans="1:18" x14ac:dyDescent="0.35">
      <c r="A10" s="3" t="s">
        <v>17</v>
      </c>
      <c r="B10" t="s">
        <v>18</v>
      </c>
    </row>
    <row r="11" spans="1:18" x14ac:dyDescent="0.35">
      <c r="A11" s="3" t="s">
        <v>201</v>
      </c>
      <c r="B11" t="s">
        <v>202</v>
      </c>
    </row>
    <row r="12" spans="1:18" x14ac:dyDescent="0.35">
      <c r="A12" s="3" t="s">
        <v>19</v>
      </c>
      <c r="B12" t="s">
        <v>20</v>
      </c>
    </row>
    <row r="15" spans="1:18" x14ac:dyDescent="0.35">
      <c r="C15" t="s">
        <v>93</v>
      </c>
    </row>
  </sheetData>
  <hyperlinks>
    <hyperlink ref="A3" location="'3.5.2 Env. management'!A1" display="3.5.2" xr:uid="{67D2EE5D-D4CE-4794-831F-E2DF7B65C788}"/>
    <hyperlink ref="A4" location="'3.5.4.1 direct-indir.emissions'!A1" display="3.5.4.1" xr:uid="{4DAE5C29-B299-428D-904D-A5A9AF142493}"/>
    <hyperlink ref="A5" location="'3.5.4.2 renewable energy'!A1" display="3.5.4.2" xr:uid="{47FCAC24-E3E5-45B7-889D-610484503541}"/>
    <hyperlink ref="A6" location="'3.5.4.3 energy efficiency'!A1" display="3.5.4.3" xr:uid="{F8F63804-870C-480C-B113-841691B8335E}"/>
    <hyperlink ref="A7" location="'3.5.4.4 nuclear'!A1" display="3.5.4.4" xr:uid="{F7A8C553-CA23-47E0-88C5-975DAA1F976D}"/>
    <hyperlink ref="A8" location="'3.5.4.5 water'!A1" display="3.5.4.5" xr:uid="{B3124371-AF69-4D1E-BBB4-4A2E252691AD}"/>
    <hyperlink ref="A9" location="'3.5.4.6 waste'!A1" display="3.5.4.6" xr:uid="{72E7B03B-6206-456E-B6FE-9E303355E9DA}"/>
    <hyperlink ref="A10" location="'3.5.4.7 atmosp.pollutants'!A1" display="3.5.4.7" xr:uid="{4684C352-C994-4DB8-B3C5-BDB03B5D99B4}"/>
    <hyperlink ref="A12" location="'3.5.4.9 env. risks'!A1" display="3.5.4.9" xr:uid="{410166FD-C5A4-427A-8983-EBAE9D86B6AE}"/>
    <hyperlink ref="A11" location="'3.5.4.8 Mgt of biodiversity'!A1" display="3.5.4.8" xr:uid="{CAFE36D9-FF3F-4B50-AEB6-F113F4FC716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A477-B0E8-460F-99A9-5C2F19087B9B}">
  <sheetPr>
    <tabColor theme="0"/>
  </sheetPr>
  <dimension ref="A1:E11"/>
  <sheetViews>
    <sheetView workbookViewId="0"/>
  </sheetViews>
  <sheetFormatPr baseColWidth="10" defaultRowHeight="14.5" x14ac:dyDescent="0.35"/>
  <cols>
    <col min="1" max="1" width="67.90625" customWidth="1"/>
    <col min="2" max="2" width="15.08984375" bestFit="1" customWidth="1"/>
  </cols>
  <sheetData>
    <row r="1" spans="1:5" x14ac:dyDescent="0.35">
      <c r="A1" s="7" t="s">
        <v>203</v>
      </c>
    </row>
    <row r="3" spans="1:5" ht="18.5" x14ac:dyDescent="0.45">
      <c r="A3" s="29" t="s">
        <v>187</v>
      </c>
    </row>
    <row r="4" spans="1:5" ht="42" x14ac:dyDescent="0.35">
      <c r="A4" s="91" t="s">
        <v>23</v>
      </c>
      <c r="B4" s="92" t="s">
        <v>24</v>
      </c>
      <c r="C4" s="93" t="s">
        <v>148</v>
      </c>
      <c r="D4" s="92" t="s">
        <v>25</v>
      </c>
      <c r="E4" s="92" t="s">
        <v>26</v>
      </c>
    </row>
    <row r="5" spans="1:5" x14ac:dyDescent="0.35">
      <c r="A5" s="134" t="s">
        <v>188</v>
      </c>
      <c r="B5" s="92"/>
      <c r="C5" s="93"/>
      <c r="D5" s="92"/>
      <c r="E5" s="92"/>
    </row>
    <row r="6" spans="1:5" ht="29" x14ac:dyDescent="0.35">
      <c r="A6" s="83" t="s">
        <v>207</v>
      </c>
      <c r="B6" s="144" t="s">
        <v>28</v>
      </c>
      <c r="C6" s="141">
        <v>58</v>
      </c>
      <c r="D6" s="152">
        <v>34</v>
      </c>
      <c r="E6" s="152">
        <v>28</v>
      </c>
    </row>
    <row r="7" spans="1:5" ht="29" x14ac:dyDescent="0.35">
      <c r="A7" s="139" t="s">
        <v>208</v>
      </c>
      <c r="B7" s="145" t="s">
        <v>28</v>
      </c>
      <c r="C7" s="142">
        <v>62</v>
      </c>
      <c r="D7" s="153">
        <v>60</v>
      </c>
      <c r="E7" s="162">
        <v>41</v>
      </c>
    </row>
    <row r="8" spans="1:5" ht="87" x14ac:dyDescent="0.35">
      <c r="A8" s="140" t="s">
        <v>189</v>
      </c>
      <c r="B8" s="146" t="s">
        <v>28</v>
      </c>
      <c r="C8" s="143">
        <v>90</v>
      </c>
      <c r="D8" s="154">
        <v>80</v>
      </c>
      <c r="E8" s="163" t="s">
        <v>43</v>
      </c>
    </row>
    <row r="9" spans="1:5" x14ac:dyDescent="0.35">
      <c r="A9" s="134" t="s">
        <v>192</v>
      </c>
    </row>
    <row r="10" spans="1:5" ht="101.5" x14ac:dyDescent="0.35">
      <c r="A10" s="156" t="s">
        <v>193</v>
      </c>
      <c r="B10" s="172" t="s">
        <v>204</v>
      </c>
      <c r="C10" s="155">
        <v>2065</v>
      </c>
      <c r="D10" s="171">
        <v>2533</v>
      </c>
      <c r="E10" s="164" t="s">
        <v>43</v>
      </c>
    </row>
    <row r="11" spans="1:5" x14ac:dyDescent="0.35">
      <c r="A11" s="18" t="s">
        <v>194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3C5D-C1A4-4961-A778-761F2BA2C7E1}">
  <sheetPr>
    <tabColor theme="0"/>
  </sheetPr>
  <dimension ref="A1:H15"/>
  <sheetViews>
    <sheetView showGridLines="0" workbookViewId="0"/>
  </sheetViews>
  <sheetFormatPr baseColWidth="10" defaultColWidth="9.1796875" defaultRowHeight="14.5" x14ac:dyDescent="0.35"/>
  <cols>
    <col min="2" max="2" width="68.81640625" customWidth="1"/>
    <col min="3" max="3" width="7.1796875" customWidth="1"/>
    <col min="4" max="4" width="9.36328125" bestFit="1" customWidth="1"/>
    <col min="5" max="5" width="11.81640625" customWidth="1"/>
    <col min="6" max="6" width="13.1796875" bestFit="1" customWidth="1"/>
  </cols>
  <sheetData>
    <row r="1" spans="1:8" s="7" customFormat="1" x14ac:dyDescent="0.35">
      <c r="A1" s="7" t="s">
        <v>131</v>
      </c>
    </row>
    <row r="3" spans="1:8" ht="18.5" x14ac:dyDescent="0.45">
      <c r="B3" s="29" t="s">
        <v>132</v>
      </c>
    </row>
    <row r="4" spans="1:8" ht="42" x14ac:dyDescent="0.35">
      <c r="B4" s="37" t="s">
        <v>23</v>
      </c>
      <c r="C4" s="25" t="s">
        <v>24</v>
      </c>
      <c r="D4" s="93" t="s">
        <v>148</v>
      </c>
      <c r="E4" s="92" t="s">
        <v>25</v>
      </c>
      <c r="F4" s="92" t="s">
        <v>26</v>
      </c>
      <c r="G4" s="11"/>
      <c r="H4" s="1"/>
    </row>
    <row r="5" spans="1:8" x14ac:dyDescent="0.35">
      <c r="B5" s="9" t="s">
        <v>133</v>
      </c>
      <c r="C5" s="50" t="s">
        <v>28</v>
      </c>
      <c r="D5" s="87">
        <v>0.93700000000000006</v>
      </c>
      <c r="E5" s="88">
        <v>0.96010234151599305</v>
      </c>
      <c r="F5" s="88">
        <v>0.82799999999999996</v>
      </c>
    </row>
    <row r="6" spans="1:8" x14ac:dyDescent="0.35">
      <c r="B6" s="208" t="s">
        <v>134</v>
      </c>
      <c r="C6" s="209" t="s">
        <v>28</v>
      </c>
      <c r="D6" s="210">
        <v>0.90900000000000003</v>
      </c>
      <c r="E6" s="211">
        <v>0.95335451491224699</v>
      </c>
      <c r="F6" s="211">
        <v>0.88600000000000001</v>
      </c>
    </row>
    <row r="7" spans="1:8" x14ac:dyDescent="0.35">
      <c r="B7" s="221" t="s">
        <v>197</v>
      </c>
      <c r="C7" s="221"/>
      <c r="D7" s="221"/>
      <c r="E7" s="221"/>
      <c r="F7" s="221"/>
    </row>
    <row r="8" spans="1:8" x14ac:dyDescent="0.35">
      <c r="B8" s="110"/>
      <c r="C8" s="110"/>
      <c r="D8" s="110"/>
      <c r="E8" s="110"/>
      <c r="F8" s="110"/>
    </row>
    <row r="9" spans="1:8" ht="18.5" x14ac:dyDescent="0.45">
      <c r="B9" s="29" t="s">
        <v>135</v>
      </c>
      <c r="D9" s="12"/>
    </row>
    <row r="10" spans="1:8" ht="42" x14ac:dyDescent="0.35">
      <c r="B10" s="37" t="s">
        <v>23</v>
      </c>
      <c r="C10" s="25" t="s">
        <v>47</v>
      </c>
      <c r="D10" s="93" t="s">
        <v>148</v>
      </c>
      <c r="E10" s="92" t="s">
        <v>25</v>
      </c>
      <c r="F10" s="92" t="s">
        <v>26</v>
      </c>
    </row>
    <row r="11" spans="1:8" x14ac:dyDescent="0.35">
      <c r="B11" s="9" t="s">
        <v>136</v>
      </c>
      <c r="C11" s="49" t="s">
        <v>137</v>
      </c>
      <c r="D11" s="39">
        <v>4</v>
      </c>
      <c r="E11" s="40">
        <v>8</v>
      </c>
      <c r="F11" s="40">
        <v>11</v>
      </c>
      <c r="G11" s="89"/>
    </row>
    <row r="12" spans="1:8" x14ac:dyDescent="0.35">
      <c r="B12" s="9" t="s">
        <v>138</v>
      </c>
      <c r="C12" s="49" t="s">
        <v>137</v>
      </c>
      <c r="D12" s="39">
        <v>0</v>
      </c>
      <c r="E12" s="40">
        <v>1</v>
      </c>
      <c r="F12" s="40">
        <v>2</v>
      </c>
    </row>
    <row r="13" spans="1:8" x14ac:dyDescent="0.35">
      <c r="B13" s="9" t="s">
        <v>139</v>
      </c>
      <c r="C13" s="49" t="s">
        <v>140</v>
      </c>
      <c r="D13" s="39">
        <v>0</v>
      </c>
      <c r="E13" s="40">
        <v>9.42</v>
      </c>
      <c r="F13" s="40">
        <v>696.5</v>
      </c>
    </row>
    <row r="14" spans="1:8" x14ac:dyDescent="0.35">
      <c r="B14" s="208" t="s">
        <v>141</v>
      </c>
      <c r="C14" s="205" t="s">
        <v>140</v>
      </c>
      <c r="D14" s="212">
        <v>924914</v>
      </c>
      <c r="E14" s="213">
        <v>902682.57522999996</v>
      </c>
      <c r="F14" s="213">
        <v>632298</v>
      </c>
    </row>
    <row r="15" spans="1:8" x14ac:dyDescent="0.35">
      <c r="B15" s="221" t="s">
        <v>196</v>
      </c>
      <c r="C15" s="221"/>
      <c r="D15" s="221"/>
      <c r="E15" s="221"/>
      <c r="F15" s="221"/>
    </row>
  </sheetData>
  <mergeCells count="2">
    <mergeCell ref="B15:F15"/>
    <mergeCell ref="B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E024-E5F9-4297-97E6-B0A5CFB48EC1}">
  <sheetPr codeName="Sheet2">
    <tabColor theme="0"/>
  </sheetPr>
  <dimension ref="A1:F25"/>
  <sheetViews>
    <sheetView showGridLines="0" zoomScaleNormal="100" workbookViewId="0"/>
  </sheetViews>
  <sheetFormatPr baseColWidth="10" defaultColWidth="9.1796875" defaultRowHeight="14.5" x14ac:dyDescent="0.35"/>
  <cols>
    <col min="2" max="2" width="76.81640625" customWidth="1"/>
    <col min="3" max="3" width="8.453125" customWidth="1"/>
    <col min="4" max="4" width="11.81640625" bestFit="1" customWidth="1"/>
    <col min="5" max="5" width="11.453125" bestFit="1" customWidth="1"/>
    <col min="6" max="6" width="9.81640625" customWidth="1"/>
  </cols>
  <sheetData>
    <row r="1" spans="1:6" x14ac:dyDescent="0.35">
      <c r="A1" s="13" t="s">
        <v>21</v>
      </c>
    </row>
    <row r="3" spans="1:6" ht="18.5" x14ac:dyDescent="0.45">
      <c r="B3" s="29" t="s">
        <v>22</v>
      </c>
      <c r="D3" s="90"/>
      <c r="E3" s="90"/>
      <c r="F3" s="90"/>
    </row>
    <row r="4" spans="1:6" s="16" customFormat="1" ht="42.65" customHeight="1" x14ac:dyDescent="0.35">
      <c r="B4" s="91" t="s">
        <v>23</v>
      </c>
      <c r="C4" s="92" t="s">
        <v>24</v>
      </c>
      <c r="D4" s="93" t="s">
        <v>148</v>
      </c>
      <c r="E4" s="92" t="s">
        <v>25</v>
      </c>
      <c r="F4" s="92" t="s">
        <v>26</v>
      </c>
    </row>
    <row r="5" spans="1:6" s="16" customFormat="1" x14ac:dyDescent="0.3">
      <c r="B5" s="9" t="s">
        <v>27</v>
      </c>
      <c r="C5" s="85" t="s">
        <v>28</v>
      </c>
      <c r="D5" s="17">
        <v>8.92</v>
      </c>
      <c r="E5" s="86">
        <v>8.8571505751928896</v>
      </c>
      <c r="F5" s="86">
        <v>5</v>
      </c>
    </row>
    <row r="6" spans="1:6" x14ac:dyDescent="0.35">
      <c r="B6" s="9" t="s">
        <v>29</v>
      </c>
      <c r="C6" s="32" t="s">
        <v>28</v>
      </c>
      <c r="D6" s="17">
        <v>55.6</v>
      </c>
      <c r="E6" s="10">
        <v>59.11</v>
      </c>
      <c r="F6" s="10">
        <v>55.61</v>
      </c>
    </row>
    <row r="7" spans="1:6" x14ac:dyDescent="0.35">
      <c r="B7" s="9" t="s">
        <v>30</v>
      </c>
      <c r="C7" s="32" t="s">
        <v>28</v>
      </c>
      <c r="D7" s="17">
        <v>0.2</v>
      </c>
      <c r="E7" s="10">
        <v>0.03</v>
      </c>
      <c r="F7" s="10">
        <v>2.4</v>
      </c>
    </row>
    <row r="8" spans="1:6" x14ac:dyDescent="0.35">
      <c r="B8" s="26" t="s">
        <v>31</v>
      </c>
      <c r="C8" s="33" t="s">
        <v>28</v>
      </c>
      <c r="D8" s="27">
        <v>64.73</v>
      </c>
      <c r="E8" s="28">
        <v>67.989999999999995</v>
      </c>
      <c r="F8" s="28">
        <v>63.01</v>
      </c>
    </row>
    <row r="9" spans="1:6" x14ac:dyDescent="0.35">
      <c r="B9" s="20" t="s">
        <v>32</v>
      </c>
      <c r="C9" s="34" t="s">
        <v>28</v>
      </c>
      <c r="D9" s="22">
        <v>10.15</v>
      </c>
      <c r="E9" s="21">
        <v>7.59</v>
      </c>
      <c r="F9" s="21">
        <v>11.23</v>
      </c>
    </row>
    <row r="10" spans="1:6" x14ac:dyDescent="0.35">
      <c r="B10" s="26" t="s">
        <v>33</v>
      </c>
      <c r="C10" s="35" t="s">
        <v>28</v>
      </c>
      <c r="D10" s="94">
        <v>74.900000000000006</v>
      </c>
      <c r="E10" s="95">
        <v>75.597150575192899</v>
      </c>
      <c r="F10" s="95">
        <v>74.2</v>
      </c>
    </row>
    <row r="11" spans="1:6" x14ac:dyDescent="0.35">
      <c r="B11" s="18" t="s">
        <v>200</v>
      </c>
      <c r="C11" s="2"/>
      <c r="D11" s="2"/>
    </row>
    <row r="13" spans="1:6" ht="18.5" x14ac:dyDescent="0.45">
      <c r="B13" s="29" t="s">
        <v>180</v>
      </c>
    </row>
    <row r="14" spans="1:6" ht="42" x14ac:dyDescent="0.35">
      <c r="B14" s="91" t="s">
        <v>23</v>
      </c>
      <c r="C14" s="92" t="s">
        <v>24</v>
      </c>
      <c r="D14" s="93" t="s">
        <v>148</v>
      </c>
      <c r="E14" s="92" t="s">
        <v>25</v>
      </c>
      <c r="F14" s="92" t="s">
        <v>26</v>
      </c>
    </row>
    <row r="15" spans="1:6" ht="28" x14ac:dyDescent="0.35">
      <c r="B15" s="185" t="s">
        <v>179</v>
      </c>
      <c r="C15" s="186" t="s">
        <v>28</v>
      </c>
      <c r="D15" s="155">
        <v>66</v>
      </c>
      <c r="E15" s="187">
        <v>53</v>
      </c>
      <c r="F15" s="187">
        <v>37</v>
      </c>
    </row>
    <row r="16" spans="1:6" x14ac:dyDescent="0.35">
      <c r="B16" s="18" t="s">
        <v>194</v>
      </c>
    </row>
    <row r="18" spans="2:6" ht="18.5" x14ac:dyDescent="0.45">
      <c r="B18" s="29" t="s">
        <v>181</v>
      </c>
    </row>
    <row r="19" spans="2:6" ht="42" x14ac:dyDescent="0.35">
      <c r="B19" s="91" t="s">
        <v>23</v>
      </c>
      <c r="C19" s="92" t="s">
        <v>24</v>
      </c>
      <c r="D19" s="93" t="s">
        <v>148</v>
      </c>
      <c r="E19" s="92" t="s">
        <v>25</v>
      </c>
      <c r="F19" s="92" t="s">
        <v>26</v>
      </c>
    </row>
    <row r="20" spans="2:6" x14ac:dyDescent="0.35">
      <c r="B20" s="134" t="s">
        <v>183</v>
      </c>
      <c r="C20" s="92"/>
      <c r="D20" s="93"/>
      <c r="E20" s="92"/>
      <c r="F20" s="92"/>
    </row>
    <row r="21" spans="2:6" ht="28" x14ac:dyDescent="0.35">
      <c r="B21" s="132" t="s">
        <v>182</v>
      </c>
      <c r="C21" s="133" t="s">
        <v>28</v>
      </c>
      <c r="D21" s="159">
        <v>100</v>
      </c>
      <c r="E21" s="160">
        <v>85</v>
      </c>
      <c r="F21" s="161" t="s">
        <v>43</v>
      </c>
    </row>
    <row r="22" spans="2:6" x14ac:dyDescent="0.35">
      <c r="B22" s="135" t="s">
        <v>184</v>
      </c>
      <c r="C22" s="136"/>
      <c r="D22" s="136"/>
      <c r="E22" s="136"/>
      <c r="F22" s="136"/>
    </row>
    <row r="23" spans="2:6" ht="42" x14ac:dyDescent="0.35">
      <c r="B23" s="137" t="s">
        <v>186</v>
      </c>
      <c r="C23" s="218" t="s">
        <v>28</v>
      </c>
      <c r="D23" s="214">
        <v>100</v>
      </c>
      <c r="E23" s="216">
        <v>95</v>
      </c>
      <c r="F23" s="220" t="s">
        <v>43</v>
      </c>
    </row>
    <row r="24" spans="2:6" ht="112" x14ac:dyDescent="0.35">
      <c r="B24" s="138" t="s">
        <v>185</v>
      </c>
      <c r="C24" s="219"/>
      <c r="D24" s="215"/>
      <c r="E24" s="217"/>
      <c r="F24" s="217" t="s">
        <v>43</v>
      </c>
    </row>
    <row r="25" spans="2:6" x14ac:dyDescent="0.35">
      <c r="B25" s="18" t="s">
        <v>194</v>
      </c>
    </row>
  </sheetData>
  <mergeCells count="4">
    <mergeCell ref="D23:D24"/>
    <mergeCell ref="E23:E24"/>
    <mergeCell ref="C23:C24"/>
    <mergeCell ref="F23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E0B17-85E9-45EB-8B99-629867F67BCE}">
  <sheetPr codeName="Sheet3">
    <tabColor theme="0"/>
  </sheetPr>
  <dimension ref="A1:P46"/>
  <sheetViews>
    <sheetView showGridLines="0" zoomScale="80" zoomScaleNormal="80" workbookViewId="0"/>
  </sheetViews>
  <sheetFormatPr baseColWidth="10" defaultColWidth="9.1796875" defaultRowHeight="14.5" x14ac:dyDescent="0.35"/>
  <cols>
    <col min="2" max="2" width="53.81640625" bestFit="1" customWidth="1"/>
    <col min="3" max="5" width="18.1796875" style="14" customWidth="1"/>
    <col min="6" max="6" width="18.1796875" bestFit="1" customWidth="1"/>
    <col min="11" max="11" width="47" customWidth="1"/>
    <col min="13" max="15" width="10.90625" bestFit="1" customWidth="1"/>
    <col min="16" max="16" width="9.90625" bestFit="1" customWidth="1"/>
  </cols>
  <sheetData>
    <row r="1" spans="1:16" x14ac:dyDescent="0.35">
      <c r="A1" s="7" t="s">
        <v>34</v>
      </c>
    </row>
    <row r="2" spans="1:16" x14ac:dyDescent="0.35">
      <c r="J2" t="s">
        <v>156</v>
      </c>
    </row>
    <row r="3" spans="1:16" ht="18.5" x14ac:dyDescent="0.45">
      <c r="B3" s="29" t="s">
        <v>35</v>
      </c>
      <c r="C3"/>
      <c r="D3"/>
      <c r="E3"/>
    </row>
    <row r="4" spans="1:16" ht="28" x14ac:dyDescent="0.35">
      <c r="B4" s="45" t="s">
        <v>23</v>
      </c>
      <c r="C4" s="44" t="s">
        <v>24</v>
      </c>
      <c r="D4" s="93" t="s">
        <v>148</v>
      </c>
      <c r="E4" s="92" t="s">
        <v>25</v>
      </c>
      <c r="F4" s="92" t="s">
        <v>26</v>
      </c>
      <c r="N4" s="119"/>
      <c r="O4" s="119"/>
      <c r="P4" s="119"/>
    </row>
    <row r="5" spans="1:16" ht="15" x14ac:dyDescent="0.4">
      <c r="B5" s="46" t="s">
        <v>36</v>
      </c>
      <c r="C5" s="43" t="s">
        <v>37</v>
      </c>
      <c r="D5" s="51">
        <v>24496514</v>
      </c>
      <c r="E5" s="52">
        <v>29943789.946636546</v>
      </c>
      <c r="F5" s="52">
        <v>36703290.492889598</v>
      </c>
      <c r="J5" t="s">
        <v>157</v>
      </c>
      <c r="N5" s="119"/>
      <c r="O5" s="119"/>
      <c r="P5" s="119"/>
    </row>
    <row r="6" spans="1:16" ht="15" x14ac:dyDescent="0.4">
      <c r="B6" s="54" t="s">
        <v>38</v>
      </c>
      <c r="C6" s="42" t="s">
        <v>37</v>
      </c>
      <c r="D6" s="51">
        <v>22243521.322005</v>
      </c>
      <c r="E6" s="53">
        <v>27918015.1870635</v>
      </c>
      <c r="F6" s="53">
        <v>34376035.494996898</v>
      </c>
      <c r="N6" s="119"/>
      <c r="O6" s="119"/>
      <c r="P6" s="119"/>
    </row>
    <row r="7" spans="1:16" ht="15" x14ac:dyDescent="0.4">
      <c r="B7" s="54" t="s">
        <v>150</v>
      </c>
      <c r="C7" s="42" t="s">
        <v>37</v>
      </c>
      <c r="D7" s="51">
        <v>1962874.7936577899</v>
      </c>
      <c r="E7" s="53">
        <v>1712245.0062778301</v>
      </c>
      <c r="F7" s="53">
        <v>1954553.37184905</v>
      </c>
      <c r="N7" s="119"/>
      <c r="O7" s="119"/>
      <c r="P7" s="119"/>
    </row>
    <row r="8" spans="1:16" ht="15" x14ac:dyDescent="0.4">
      <c r="B8" s="54" t="s">
        <v>151</v>
      </c>
      <c r="C8" s="42" t="s">
        <v>37</v>
      </c>
      <c r="D8" s="51">
        <v>1068498.0859687501</v>
      </c>
      <c r="E8" s="53">
        <v>947586.0453</v>
      </c>
      <c r="F8" s="53">
        <v>1197204.1372511999</v>
      </c>
      <c r="N8" s="119"/>
      <c r="O8" s="119"/>
      <c r="P8" s="119"/>
    </row>
    <row r="9" spans="1:16" s="16" customFormat="1" ht="15" x14ac:dyDescent="0.35">
      <c r="B9" s="54" t="s">
        <v>153</v>
      </c>
      <c r="C9" s="96" t="s">
        <v>37</v>
      </c>
      <c r="D9" s="97">
        <v>176880.2444</v>
      </c>
      <c r="E9" s="98">
        <v>192740</v>
      </c>
      <c r="F9" s="98">
        <v>247550</v>
      </c>
      <c r="K9"/>
      <c r="L9"/>
      <c r="M9"/>
      <c r="N9" s="119"/>
      <c r="O9" s="119"/>
      <c r="P9" s="119"/>
    </row>
    <row r="10" spans="1:16" ht="15" x14ac:dyDescent="0.4">
      <c r="B10" s="54" t="s">
        <v>152</v>
      </c>
      <c r="C10" s="42" t="s">
        <v>37</v>
      </c>
      <c r="D10" s="51">
        <v>72918.081490600001</v>
      </c>
      <c r="E10" s="113">
        <v>78928</v>
      </c>
      <c r="F10" s="113">
        <v>92691</v>
      </c>
      <c r="N10" s="119"/>
      <c r="O10" s="119"/>
      <c r="P10" s="119"/>
    </row>
    <row r="11" spans="1:16" ht="15" x14ac:dyDescent="0.4">
      <c r="B11" s="54" t="s">
        <v>154</v>
      </c>
      <c r="C11" s="42" t="s">
        <v>37</v>
      </c>
      <c r="D11" s="51">
        <v>135150.71359999999</v>
      </c>
      <c r="E11" s="53">
        <v>44354</v>
      </c>
      <c r="F11" s="53">
        <v>86637</v>
      </c>
      <c r="N11" s="119"/>
      <c r="O11" s="119"/>
      <c r="P11" s="119"/>
    </row>
    <row r="12" spans="1:16" ht="29" x14ac:dyDescent="0.4">
      <c r="B12" s="54" t="s">
        <v>158</v>
      </c>
      <c r="C12" s="42" t="s">
        <v>37</v>
      </c>
      <c r="D12" s="51">
        <v>509428</v>
      </c>
      <c r="E12" s="53">
        <v>448637</v>
      </c>
      <c r="F12" s="53">
        <v>330471</v>
      </c>
      <c r="N12" s="119"/>
      <c r="O12" s="119"/>
      <c r="P12" s="119"/>
    </row>
    <row r="13" spans="1:16" ht="29" x14ac:dyDescent="0.4">
      <c r="B13" s="54" t="s">
        <v>159</v>
      </c>
      <c r="C13" s="42" t="s">
        <v>37</v>
      </c>
      <c r="D13" s="51">
        <v>290117.8546423557</v>
      </c>
      <c r="E13" s="53">
        <v>313529.75329525897</v>
      </c>
      <c r="F13" s="53">
        <v>372701.62604365801</v>
      </c>
      <c r="N13" s="119"/>
      <c r="O13" s="119"/>
      <c r="P13" s="119"/>
    </row>
    <row r="14" spans="1:16" s="16" customFormat="1" ht="29" x14ac:dyDescent="0.4">
      <c r="B14" s="180" t="s">
        <v>155</v>
      </c>
      <c r="C14" s="174" t="s">
        <v>39</v>
      </c>
      <c r="D14" s="192">
        <v>131.4</v>
      </c>
      <c r="E14" s="193">
        <v>151.69999999999999</v>
      </c>
      <c r="F14" s="193">
        <v>180.1</v>
      </c>
      <c r="K14"/>
      <c r="L14"/>
      <c r="M14"/>
      <c r="N14" s="111"/>
      <c r="O14" s="111"/>
      <c r="P14" s="111"/>
    </row>
    <row r="15" spans="1:16" s="18" customFormat="1" ht="13" x14ac:dyDescent="0.3">
      <c r="B15" s="23" t="s">
        <v>149</v>
      </c>
      <c r="C15" s="19"/>
      <c r="D15" s="19"/>
      <c r="E15" s="19"/>
    </row>
    <row r="16" spans="1:16" x14ac:dyDescent="0.35">
      <c r="B16" s="18" t="s">
        <v>195</v>
      </c>
    </row>
    <row r="17" spans="2:15" x14ac:dyDescent="0.35">
      <c r="B17" s="18"/>
    </row>
    <row r="18" spans="2:15" ht="18.5" x14ac:dyDescent="0.45">
      <c r="B18" s="29" t="s">
        <v>40</v>
      </c>
      <c r="C18"/>
      <c r="D18"/>
      <c r="E18"/>
    </row>
    <row r="19" spans="2:15" ht="28" x14ac:dyDescent="0.35">
      <c r="B19" s="24" t="s">
        <v>23</v>
      </c>
      <c r="C19" s="25" t="s">
        <v>24</v>
      </c>
      <c r="D19" s="93" t="s">
        <v>148</v>
      </c>
      <c r="E19" s="92" t="s">
        <v>25</v>
      </c>
      <c r="F19" s="92" t="s">
        <v>26</v>
      </c>
    </row>
    <row r="20" spans="2:15" ht="28.5" x14ac:dyDescent="0.35">
      <c r="B20" s="26" t="s">
        <v>160</v>
      </c>
      <c r="C20" s="36"/>
      <c r="D20" s="55"/>
      <c r="E20" s="56"/>
      <c r="F20" s="56"/>
    </row>
    <row r="21" spans="2:15" ht="29" x14ac:dyDescent="0.4">
      <c r="B21" s="46" t="s">
        <v>161</v>
      </c>
      <c r="C21" s="42" t="s">
        <v>41</v>
      </c>
      <c r="D21" s="51">
        <v>654073.33086329605</v>
      </c>
      <c r="E21" s="53">
        <v>850153.92579954979</v>
      </c>
      <c r="F21" s="53">
        <v>552961.85608933796</v>
      </c>
      <c r="M21" s="119"/>
      <c r="N21" s="119"/>
      <c r="O21" s="119"/>
    </row>
    <row r="22" spans="2:15" ht="15" x14ac:dyDescent="0.4">
      <c r="B22" s="46" t="s">
        <v>162</v>
      </c>
      <c r="C22" s="42" t="s">
        <v>41</v>
      </c>
      <c r="D22" s="97">
        <v>584526.1818089619</v>
      </c>
      <c r="E22" s="98">
        <v>749361.78104627784</v>
      </c>
      <c r="F22" s="98">
        <v>543972.89005806798</v>
      </c>
      <c r="M22" s="119"/>
      <c r="N22" s="119"/>
      <c r="O22" s="119"/>
    </row>
    <row r="23" spans="2:15" s="16" customFormat="1" ht="29" x14ac:dyDescent="0.4">
      <c r="B23" s="46" t="s">
        <v>163</v>
      </c>
      <c r="C23" s="42" t="s">
        <v>41</v>
      </c>
      <c r="D23" s="97">
        <v>6428.0912849485749</v>
      </c>
      <c r="E23" s="99">
        <v>8485.5057704321134</v>
      </c>
      <c r="F23" s="99">
        <v>8988.9660312700598</v>
      </c>
      <c r="K23"/>
      <c r="L23"/>
      <c r="M23" s="119"/>
      <c r="N23" s="119"/>
      <c r="O23" s="119"/>
    </row>
    <row r="24" spans="2:15" s="16" customFormat="1" ht="29" x14ac:dyDescent="0.4">
      <c r="B24" s="46" t="s">
        <v>164</v>
      </c>
      <c r="C24" s="42" t="s">
        <v>41</v>
      </c>
      <c r="D24" s="97">
        <v>63119</v>
      </c>
      <c r="E24" s="99">
        <v>92307</v>
      </c>
      <c r="F24" s="99"/>
      <c r="K24"/>
      <c r="L24"/>
      <c r="M24" s="119"/>
      <c r="N24" s="120"/>
      <c r="O24" s="120"/>
    </row>
    <row r="25" spans="2:15" s="16" customFormat="1" ht="29" x14ac:dyDescent="0.4">
      <c r="B25" s="46" t="s">
        <v>165</v>
      </c>
      <c r="C25" s="42" t="s">
        <v>41</v>
      </c>
      <c r="D25" s="97">
        <v>847043.22102447029</v>
      </c>
      <c r="E25" s="99"/>
      <c r="F25" s="99"/>
      <c r="K25"/>
      <c r="L25"/>
      <c r="M25" s="119"/>
      <c r="N25" s="120"/>
      <c r="O25" s="120"/>
    </row>
    <row r="26" spans="2:15" s="16" customFormat="1" ht="15" x14ac:dyDescent="0.4">
      <c r="B26" s="46" t="s">
        <v>162</v>
      </c>
      <c r="C26" s="42" t="s">
        <v>41</v>
      </c>
      <c r="D26" s="97">
        <v>777496.07197013509</v>
      </c>
      <c r="E26" s="99"/>
      <c r="F26" s="99"/>
      <c r="K26"/>
      <c r="L26"/>
      <c r="M26" s="119"/>
      <c r="N26" s="120"/>
      <c r="O26" s="120"/>
    </row>
    <row r="27" spans="2:15" s="16" customFormat="1" ht="29" x14ac:dyDescent="0.4">
      <c r="B27" s="46" t="s">
        <v>163</v>
      </c>
      <c r="C27" s="42" t="s">
        <v>41</v>
      </c>
      <c r="D27" s="97">
        <v>6428.0912849485749</v>
      </c>
      <c r="E27" s="99"/>
      <c r="F27" s="99"/>
    </row>
    <row r="28" spans="2:15" s="16" customFormat="1" ht="29" x14ac:dyDescent="0.4">
      <c r="B28" s="180" t="s">
        <v>164</v>
      </c>
      <c r="C28" s="174" t="s">
        <v>41</v>
      </c>
      <c r="D28" s="194">
        <v>63119</v>
      </c>
      <c r="E28" s="195"/>
      <c r="F28" s="195"/>
    </row>
    <row r="29" spans="2:15" s="16" customFormat="1" x14ac:dyDescent="0.3">
      <c r="B29" s="188"/>
      <c r="C29" s="189"/>
      <c r="D29" s="190"/>
      <c r="E29" s="191"/>
      <c r="F29" s="191"/>
    </row>
    <row r="30" spans="2:15" x14ac:dyDescent="0.35">
      <c r="B30" s="79" t="s">
        <v>42</v>
      </c>
      <c r="C30" s="36"/>
      <c r="D30" s="55"/>
      <c r="E30" s="56"/>
      <c r="F30" s="56"/>
    </row>
    <row r="31" spans="2:15" s="16" customFormat="1" ht="15" x14ac:dyDescent="0.4">
      <c r="B31" s="46" t="s">
        <v>166</v>
      </c>
      <c r="C31" s="42" t="s">
        <v>41</v>
      </c>
      <c r="D31" s="97">
        <v>133337360.61250539</v>
      </c>
      <c r="E31" s="99">
        <v>144543263.4229739</v>
      </c>
      <c r="F31" s="99">
        <v>122622236.33512482</v>
      </c>
    </row>
    <row r="32" spans="2:15" s="16" customFormat="1" ht="15" x14ac:dyDescent="0.4">
      <c r="B32" s="46" t="s">
        <v>167</v>
      </c>
      <c r="C32" s="42" t="s">
        <v>41</v>
      </c>
      <c r="D32" s="97">
        <v>5936639.1521652592</v>
      </c>
      <c r="E32" s="99">
        <v>5465932.594425465</v>
      </c>
      <c r="F32" s="99">
        <v>5486727</v>
      </c>
      <c r="K32"/>
      <c r="L32"/>
      <c r="M32" s="119"/>
      <c r="N32" s="119"/>
      <c r="O32" s="119"/>
    </row>
    <row r="33" spans="2:15" s="16" customFormat="1" ht="15" x14ac:dyDescent="0.4">
      <c r="B33" s="46" t="s">
        <v>168</v>
      </c>
      <c r="C33" s="42" t="s">
        <v>41</v>
      </c>
      <c r="D33" s="97">
        <v>3051297.7940018289</v>
      </c>
      <c r="E33" s="99">
        <v>2820303.610237692</v>
      </c>
      <c r="F33" s="99">
        <v>2206878</v>
      </c>
      <c r="K33"/>
      <c r="L33"/>
      <c r="M33" s="119"/>
      <c r="N33" s="119"/>
      <c r="O33" s="119"/>
    </row>
    <row r="34" spans="2:15" s="16" customFormat="1" ht="43" x14ac:dyDescent="0.4">
      <c r="B34" s="46" t="s">
        <v>169</v>
      </c>
      <c r="C34" s="42" t="s">
        <v>41</v>
      </c>
      <c r="D34" s="97">
        <v>41451946.400544435</v>
      </c>
      <c r="E34" s="99">
        <v>42168535.619031101</v>
      </c>
      <c r="F34" s="99">
        <v>17796478.26319845</v>
      </c>
      <c r="K34"/>
      <c r="L34"/>
      <c r="M34" s="119"/>
      <c r="N34" s="119"/>
      <c r="O34" s="119"/>
    </row>
    <row r="35" spans="2:15" s="16" customFormat="1" ht="15" x14ac:dyDescent="0.4">
      <c r="B35" s="54" t="s">
        <v>170</v>
      </c>
      <c r="C35" s="42" t="s">
        <v>41</v>
      </c>
      <c r="D35" s="97">
        <v>28533202.008731745</v>
      </c>
      <c r="E35" s="99">
        <v>26250871</v>
      </c>
      <c r="F35" s="99" t="s">
        <v>43</v>
      </c>
      <c r="K35"/>
      <c r="L35"/>
      <c r="M35" s="119"/>
      <c r="N35" s="119"/>
      <c r="O35" s="119"/>
    </row>
    <row r="36" spans="2:15" s="16" customFormat="1" ht="15" x14ac:dyDescent="0.4">
      <c r="B36" s="46" t="s">
        <v>171</v>
      </c>
      <c r="C36" s="42" t="s">
        <v>41</v>
      </c>
      <c r="D36" s="97">
        <v>2264.5105275965893</v>
      </c>
      <c r="E36" s="99">
        <v>0</v>
      </c>
      <c r="F36" s="99">
        <v>0</v>
      </c>
      <c r="K36"/>
      <c r="L36"/>
      <c r="M36" s="119"/>
      <c r="N36" s="119"/>
      <c r="O36" s="120"/>
    </row>
    <row r="37" spans="2:15" s="16" customFormat="1" ht="15" x14ac:dyDescent="0.4">
      <c r="B37" s="46" t="s">
        <v>172</v>
      </c>
      <c r="C37" s="42" t="s">
        <v>41</v>
      </c>
      <c r="D37" s="97">
        <v>43176.867396982234</v>
      </c>
      <c r="E37" s="99">
        <v>26761.961149514002</v>
      </c>
      <c r="F37" s="99">
        <v>13635.996085110402</v>
      </c>
      <c r="G37"/>
      <c r="K37"/>
      <c r="L37"/>
      <c r="M37" s="119"/>
      <c r="N37" s="119"/>
      <c r="O37" s="119"/>
    </row>
    <row r="38" spans="2:15" s="16" customFormat="1" ht="15" x14ac:dyDescent="0.4">
      <c r="B38" s="46" t="s">
        <v>173</v>
      </c>
      <c r="C38" s="42" t="s">
        <v>41</v>
      </c>
      <c r="D38" s="97">
        <v>56590.708425584598</v>
      </c>
      <c r="E38" s="99">
        <v>66221.502551997997</v>
      </c>
      <c r="F38" s="99">
        <v>91396.479471970844</v>
      </c>
      <c r="G38"/>
      <c r="K38"/>
      <c r="L38"/>
      <c r="M38" s="119"/>
      <c r="N38" s="119"/>
      <c r="O38" s="119"/>
    </row>
    <row r="39" spans="2:15" s="16" customFormat="1" ht="29" x14ac:dyDescent="0.4">
      <c r="B39" s="46" t="s">
        <v>174</v>
      </c>
      <c r="C39" s="42" t="s">
        <v>41</v>
      </c>
      <c r="D39" s="97">
        <v>52536380.155337691</v>
      </c>
      <c r="E39" s="99">
        <v>61288579.59176214</v>
      </c>
      <c r="F39" s="99">
        <v>65561304.24218528</v>
      </c>
      <c r="G39"/>
      <c r="K39"/>
      <c r="L39"/>
      <c r="M39" s="119"/>
      <c r="N39" s="119"/>
      <c r="O39" s="119"/>
    </row>
    <row r="40" spans="2:15" s="16" customFormat="1" ht="15" x14ac:dyDescent="0.4">
      <c r="B40" s="54" t="s">
        <v>44</v>
      </c>
      <c r="C40" s="42" t="s">
        <v>41</v>
      </c>
      <c r="D40" s="97">
        <v>52526770.804290533</v>
      </c>
      <c r="E40" s="99">
        <v>61279488.853657193</v>
      </c>
      <c r="F40" s="99">
        <v>65560855.262887351</v>
      </c>
      <c r="K40"/>
      <c r="L40"/>
      <c r="M40" s="119"/>
      <c r="N40" s="119"/>
      <c r="O40" s="119"/>
    </row>
    <row r="41" spans="2:15" s="16" customFormat="1" ht="15" x14ac:dyDescent="0.4">
      <c r="B41" s="54" t="s">
        <v>175</v>
      </c>
      <c r="C41" s="42" t="s">
        <v>41</v>
      </c>
      <c r="D41" s="97">
        <v>9609.3510471647169</v>
      </c>
      <c r="E41" s="99">
        <v>9090.7381049468931</v>
      </c>
      <c r="F41" s="99">
        <v>448.97929792979301</v>
      </c>
      <c r="K41"/>
      <c r="L41"/>
      <c r="M41" s="119"/>
      <c r="N41" s="119"/>
      <c r="O41" s="119"/>
    </row>
    <row r="42" spans="2:15" ht="27.65" customHeight="1" x14ac:dyDescent="0.4">
      <c r="B42" s="46" t="s">
        <v>176</v>
      </c>
      <c r="C42" s="42" t="s">
        <v>41</v>
      </c>
      <c r="D42" s="97">
        <v>30259065.024106015</v>
      </c>
      <c r="E42" s="99">
        <v>32706928.543816011</v>
      </c>
      <c r="F42" s="99">
        <v>31465816.354184002</v>
      </c>
      <c r="M42" s="119"/>
      <c r="N42" s="119"/>
      <c r="O42" s="119"/>
    </row>
    <row r="43" spans="2:15" ht="15" x14ac:dyDescent="0.4">
      <c r="B43" s="54" t="s">
        <v>38</v>
      </c>
      <c r="C43" s="42" t="s">
        <v>41</v>
      </c>
      <c r="D43" s="97">
        <v>29969275.62694978</v>
      </c>
      <c r="E43" s="99">
        <v>32184852.984044239</v>
      </c>
      <c r="F43" s="99">
        <v>31465816.354184002</v>
      </c>
      <c r="M43" s="119"/>
      <c r="N43" s="119"/>
      <c r="O43" s="119"/>
    </row>
    <row r="44" spans="2:15" ht="15" x14ac:dyDescent="0.4">
      <c r="B44" s="196" t="s">
        <v>177</v>
      </c>
      <c r="C44" s="174" t="s">
        <v>41</v>
      </c>
      <c r="D44" s="194">
        <v>289789.39715623483</v>
      </c>
      <c r="E44" s="195">
        <v>522075.55977177247</v>
      </c>
      <c r="F44" s="195" t="s">
        <v>43</v>
      </c>
      <c r="M44" s="119"/>
      <c r="N44" s="119"/>
      <c r="O44" s="119"/>
    </row>
    <row r="45" spans="2:15" x14ac:dyDescent="0.35">
      <c r="B45" s="221" t="s">
        <v>149</v>
      </c>
      <c r="C45" s="221"/>
      <c r="D45" s="221"/>
      <c r="E45" s="221"/>
      <c r="F45" s="221"/>
    </row>
    <row r="46" spans="2:15" x14ac:dyDescent="0.35">
      <c r="B46" s="18" t="s">
        <v>199</v>
      </c>
    </row>
  </sheetData>
  <mergeCells count="1">
    <mergeCell ref="B45:F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1452-504F-4E5A-AC77-8788F972EF37}">
  <sheetPr codeName="Sheet4">
    <tabColor theme="0"/>
  </sheetPr>
  <dimension ref="A1:M16"/>
  <sheetViews>
    <sheetView showGridLines="0" zoomScaleNormal="100" workbookViewId="0"/>
  </sheetViews>
  <sheetFormatPr baseColWidth="10" defaultColWidth="9.1796875" defaultRowHeight="14.5" x14ac:dyDescent="0.35"/>
  <cols>
    <col min="2" max="2" width="80.1796875" customWidth="1"/>
    <col min="3" max="3" width="8.453125" customWidth="1"/>
    <col min="4" max="4" width="12.453125" bestFit="1" customWidth="1"/>
    <col min="5" max="5" width="14" customWidth="1"/>
    <col min="6" max="6" width="14.54296875" bestFit="1" customWidth="1"/>
  </cols>
  <sheetData>
    <row r="1" spans="1:13" x14ac:dyDescent="0.35">
      <c r="A1" t="s">
        <v>45</v>
      </c>
    </row>
    <row r="3" spans="1:13" ht="18.5" x14ac:dyDescent="0.45">
      <c r="B3" s="29" t="s">
        <v>46</v>
      </c>
    </row>
    <row r="4" spans="1:13" ht="42" x14ac:dyDescent="0.35">
      <c r="B4" s="24" t="s">
        <v>23</v>
      </c>
      <c r="C4" s="25" t="s">
        <v>47</v>
      </c>
      <c r="D4" s="93" t="s">
        <v>148</v>
      </c>
      <c r="E4" s="92" t="s">
        <v>25</v>
      </c>
      <c r="F4" s="92" t="s">
        <v>26</v>
      </c>
    </row>
    <row r="5" spans="1:13" ht="33" customHeight="1" x14ac:dyDescent="0.35">
      <c r="B5" s="46" t="s">
        <v>48</v>
      </c>
      <c r="C5" s="42" t="s">
        <v>49</v>
      </c>
      <c r="D5" s="97">
        <v>25874.363438981902</v>
      </c>
      <c r="E5" s="98">
        <v>22290.521794</v>
      </c>
      <c r="F5" s="98">
        <v>20449.680074</v>
      </c>
      <c r="H5" s="4"/>
      <c r="K5" s="119"/>
      <c r="L5" s="119"/>
      <c r="M5" s="119"/>
    </row>
    <row r="6" spans="1:13" x14ac:dyDescent="0.35">
      <c r="B6" s="46" t="s">
        <v>50</v>
      </c>
      <c r="C6" s="42" t="s">
        <v>51</v>
      </c>
      <c r="D6" s="97">
        <v>78528.848165144504</v>
      </c>
      <c r="E6" s="98">
        <v>70382.880009959394</v>
      </c>
      <c r="F6" s="98">
        <v>63765.361746309201</v>
      </c>
      <c r="K6" s="119"/>
      <c r="L6" s="119"/>
      <c r="M6" s="119"/>
    </row>
    <row r="7" spans="1:13" x14ac:dyDescent="0.35">
      <c r="B7" s="46" t="s">
        <v>52</v>
      </c>
      <c r="C7" s="42" t="s">
        <v>28</v>
      </c>
      <c r="D7" s="122">
        <v>0.56771836313786095</v>
      </c>
      <c r="E7" s="123">
        <v>0.59646553598061802</v>
      </c>
      <c r="F7" s="123">
        <v>0.60352288828703304</v>
      </c>
      <c r="K7" s="121"/>
      <c r="L7" s="121"/>
      <c r="M7" s="121"/>
    </row>
    <row r="8" spans="1:13" x14ac:dyDescent="0.35">
      <c r="B8" s="46" t="s">
        <v>53</v>
      </c>
      <c r="C8" s="42" t="s">
        <v>28</v>
      </c>
      <c r="D8" s="122">
        <v>1.0304805875902E-2</v>
      </c>
      <c r="E8" s="123">
        <v>1.16783513246927E-2</v>
      </c>
      <c r="F8" s="123">
        <v>1.2973313054997E-2</v>
      </c>
      <c r="H8" s="5"/>
      <c r="K8" s="121"/>
      <c r="L8" s="121"/>
      <c r="M8" s="121"/>
    </row>
    <row r="9" spans="1:13" x14ac:dyDescent="0.35">
      <c r="B9" s="46" t="s">
        <v>54</v>
      </c>
      <c r="C9" s="42" t="s">
        <v>28</v>
      </c>
      <c r="D9" s="122">
        <v>0.26823584067733097</v>
      </c>
      <c r="E9" s="123">
        <v>0.230959734863077</v>
      </c>
      <c r="F9" s="123">
        <v>0.225567063827291</v>
      </c>
      <c r="K9" s="121"/>
      <c r="L9" s="121"/>
      <c r="M9" s="121"/>
    </row>
    <row r="10" spans="1:13" x14ac:dyDescent="0.35">
      <c r="B10" s="46" t="s">
        <v>55</v>
      </c>
      <c r="C10" s="42" t="s">
        <v>28</v>
      </c>
      <c r="D10" s="122">
        <v>3.95348043685148E-3</v>
      </c>
      <c r="E10" s="123">
        <v>3.9132264829320196E-3</v>
      </c>
      <c r="F10" s="123">
        <v>3.87155758611044E-3</v>
      </c>
      <c r="K10" s="121"/>
      <c r="L10" s="121"/>
      <c r="M10" s="121"/>
    </row>
    <row r="11" spans="1:13" x14ac:dyDescent="0.35">
      <c r="B11" s="46" t="s">
        <v>56</v>
      </c>
      <c r="C11" s="42" t="s">
        <v>28</v>
      </c>
      <c r="D11" s="122">
        <v>8.7839611613731702E-2</v>
      </c>
      <c r="E11" s="123">
        <v>7.11093249138397E-2</v>
      </c>
      <c r="F11" s="123">
        <v>4.7853179835304002E-2</v>
      </c>
      <c r="K11" s="121"/>
      <c r="L11" s="121"/>
      <c r="M11" s="121"/>
    </row>
    <row r="12" spans="1:13" x14ac:dyDescent="0.35">
      <c r="B12" s="46" t="s">
        <v>57</v>
      </c>
      <c r="C12" s="42" t="s">
        <v>28</v>
      </c>
      <c r="D12" s="122">
        <v>6.1947898258323003E-2</v>
      </c>
      <c r="E12" s="123">
        <v>8.5873826434840206E-2</v>
      </c>
      <c r="F12" s="123">
        <v>0.106211997409265</v>
      </c>
      <c r="K12" s="121"/>
      <c r="L12" s="121"/>
      <c r="M12" s="121"/>
    </row>
    <row r="13" spans="1:13" x14ac:dyDescent="0.35">
      <c r="B13" s="46" t="s">
        <v>58</v>
      </c>
      <c r="C13" s="42" t="s">
        <v>51</v>
      </c>
      <c r="D13" s="97">
        <v>169345.133934546</v>
      </c>
      <c r="E13" s="98">
        <v>183986.47165354001</v>
      </c>
      <c r="F13" s="98">
        <v>190864.27338590901</v>
      </c>
      <c r="K13" s="119"/>
      <c r="L13" s="119"/>
      <c r="M13" s="119"/>
    </row>
    <row r="14" spans="1:13" x14ac:dyDescent="0.35">
      <c r="B14" s="180" t="s">
        <v>59</v>
      </c>
      <c r="C14" s="174" t="s">
        <v>28</v>
      </c>
      <c r="D14" s="197">
        <v>0.46372072430198602</v>
      </c>
      <c r="E14" s="198">
        <v>0.3825437782322143</v>
      </c>
      <c r="F14" s="198">
        <v>0.33408746757640617</v>
      </c>
      <c r="K14" s="121"/>
      <c r="L14" s="121"/>
      <c r="M14" s="121"/>
    </row>
    <row r="15" spans="1:13" x14ac:dyDescent="0.35">
      <c r="B15" s="221" t="s">
        <v>149</v>
      </c>
      <c r="C15" s="221"/>
      <c r="D15" s="221"/>
      <c r="E15" s="221"/>
      <c r="F15" s="221"/>
    </row>
    <row r="16" spans="1:13" x14ac:dyDescent="0.35">
      <c r="B16" s="221" t="s">
        <v>198</v>
      </c>
      <c r="C16" s="221"/>
      <c r="D16" s="221"/>
      <c r="E16" s="221"/>
      <c r="F16" s="221"/>
    </row>
  </sheetData>
  <mergeCells count="2">
    <mergeCell ref="B15:F15"/>
    <mergeCell ref="B16:F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CE55-16A9-47EB-AEE8-055E153848A7}">
  <sheetPr codeName="Sheet5">
    <tabColor theme="0"/>
  </sheetPr>
  <dimension ref="A1:N25"/>
  <sheetViews>
    <sheetView showGridLines="0" zoomScale="90" zoomScaleNormal="90" workbookViewId="0"/>
  </sheetViews>
  <sheetFormatPr baseColWidth="10" defaultColWidth="9.1796875" defaultRowHeight="14.5" x14ac:dyDescent="0.35"/>
  <cols>
    <col min="2" max="2" width="67.81640625" customWidth="1"/>
    <col min="3" max="3" width="9" customWidth="1"/>
    <col min="4" max="5" width="12.1796875" customWidth="1"/>
    <col min="6" max="6" width="13.54296875" bestFit="1" customWidth="1"/>
  </cols>
  <sheetData>
    <row r="1" spans="1:14" x14ac:dyDescent="0.35">
      <c r="A1" s="2" t="s">
        <v>60</v>
      </c>
    </row>
    <row r="3" spans="1:14" ht="18.5" x14ac:dyDescent="0.45">
      <c r="B3" s="29" t="s">
        <v>142</v>
      </c>
    </row>
    <row r="4" spans="1:14" ht="42" x14ac:dyDescent="0.35">
      <c r="B4" s="24" t="s">
        <v>23</v>
      </c>
      <c r="C4" s="25" t="s">
        <v>24</v>
      </c>
      <c r="D4" s="93" t="s">
        <v>148</v>
      </c>
      <c r="E4" s="92" t="s">
        <v>25</v>
      </c>
      <c r="F4" s="92" t="s">
        <v>26</v>
      </c>
      <c r="L4" s="119"/>
      <c r="M4" s="119"/>
      <c r="N4" s="119"/>
    </row>
    <row r="5" spans="1:14" x14ac:dyDescent="0.35">
      <c r="B5" s="46" t="s">
        <v>178</v>
      </c>
      <c r="C5" s="42" t="s">
        <v>51</v>
      </c>
      <c r="D5" s="51">
        <v>169345.133934546</v>
      </c>
      <c r="E5" s="113">
        <v>183870.94280354001</v>
      </c>
      <c r="F5" s="113">
        <v>190864</v>
      </c>
      <c r="L5" s="119"/>
      <c r="M5" s="119"/>
      <c r="N5" s="119"/>
    </row>
    <row r="6" spans="1:14" x14ac:dyDescent="0.35">
      <c r="B6" s="46" t="s">
        <v>61</v>
      </c>
      <c r="C6" s="42" t="s">
        <v>51</v>
      </c>
      <c r="D6" s="51">
        <v>92221.625099578698</v>
      </c>
      <c r="E6" s="113">
        <v>92221.625099578698</v>
      </c>
      <c r="F6" s="113">
        <v>93230</v>
      </c>
      <c r="L6" s="119"/>
      <c r="M6" s="119"/>
      <c r="N6" s="119"/>
    </row>
    <row r="7" spans="1:14" x14ac:dyDescent="0.35">
      <c r="B7" s="46" t="s">
        <v>62</v>
      </c>
      <c r="C7" s="42" t="s">
        <v>63</v>
      </c>
      <c r="D7" s="51">
        <v>217478.79897882699</v>
      </c>
      <c r="E7" s="113">
        <v>278430</v>
      </c>
      <c r="F7" s="113">
        <v>318311</v>
      </c>
      <c r="L7" s="121"/>
      <c r="M7" s="121"/>
      <c r="N7" s="121"/>
    </row>
    <row r="8" spans="1:14" x14ac:dyDescent="0.35">
      <c r="B8" s="47" t="s">
        <v>64</v>
      </c>
      <c r="C8" s="42" t="s">
        <v>28</v>
      </c>
      <c r="D8" s="177">
        <v>2.0274256306224401E-2</v>
      </c>
      <c r="E8" s="116">
        <v>4.78822687438673E-2</v>
      </c>
      <c r="F8" s="116">
        <v>0.100418096248882</v>
      </c>
      <c r="L8" s="121"/>
      <c r="M8" s="121"/>
      <c r="N8" s="121"/>
    </row>
    <row r="9" spans="1:14" x14ac:dyDescent="0.35">
      <c r="B9" s="47" t="s">
        <v>65</v>
      </c>
      <c r="C9" s="42" t="s">
        <v>28</v>
      </c>
      <c r="D9" s="177">
        <v>0.46321113154335802</v>
      </c>
      <c r="E9" s="116">
        <v>0.41347207448860701</v>
      </c>
      <c r="F9" s="116">
        <v>0.36564427585172499</v>
      </c>
      <c r="L9" s="121"/>
      <c r="M9" s="121"/>
      <c r="N9" s="121"/>
    </row>
    <row r="10" spans="1:14" x14ac:dyDescent="0.35">
      <c r="B10" s="47" t="s">
        <v>66</v>
      </c>
      <c r="C10" s="42" t="s">
        <v>28</v>
      </c>
      <c r="D10" s="177">
        <v>1.3779665607284599E-2</v>
      </c>
      <c r="E10" s="116">
        <v>8.3425249554541E-3</v>
      </c>
      <c r="F10" s="116">
        <v>7.6076381796941102E-3</v>
      </c>
      <c r="L10" s="121"/>
      <c r="M10" s="121"/>
      <c r="N10" s="121"/>
    </row>
    <row r="11" spans="1:14" x14ac:dyDescent="0.35">
      <c r="B11" s="47" t="s">
        <v>67</v>
      </c>
      <c r="C11" s="42" t="s">
        <v>28</v>
      </c>
      <c r="D11" s="177">
        <v>0.423811933284515</v>
      </c>
      <c r="E11" s="116">
        <v>0.44683173267669901</v>
      </c>
      <c r="F11" s="116">
        <v>0.447220157778704</v>
      </c>
      <c r="L11" s="121"/>
      <c r="M11" s="121"/>
      <c r="N11" s="121"/>
    </row>
    <row r="12" spans="1:14" x14ac:dyDescent="0.35">
      <c r="B12" s="47" t="s">
        <v>68</v>
      </c>
      <c r="C12" s="42" t="s">
        <v>28</v>
      </c>
      <c r="D12" s="177">
        <v>4.3631025094861803E-2</v>
      </c>
      <c r="E12" s="116">
        <v>4.77055898804295E-2</v>
      </c>
      <c r="F12" s="116">
        <v>4.3389698099572001E-2</v>
      </c>
      <c r="L12" s="121"/>
      <c r="M12" s="121"/>
      <c r="N12" s="121"/>
    </row>
    <row r="13" spans="1:14" x14ac:dyDescent="0.35">
      <c r="B13" s="47" t="s">
        <v>69</v>
      </c>
      <c r="C13" s="42" t="s">
        <v>28</v>
      </c>
      <c r="D13" s="177">
        <v>3.3477869656557302E-2</v>
      </c>
      <c r="E13" s="116">
        <v>3.4347786124433698E-2</v>
      </c>
      <c r="F13" s="116">
        <v>3.2467856620238399E-2</v>
      </c>
      <c r="L13" s="121"/>
      <c r="M13" s="121"/>
      <c r="N13" s="121"/>
    </row>
    <row r="14" spans="1:14" x14ac:dyDescent="0.35">
      <c r="B14" s="47" t="s">
        <v>70</v>
      </c>
      <c r="C14" s="42" t="s">
        <v>28</v>
      </c>
      <c r="D14" s="177">
        <v>1.81411850719962E-3</v>
      </c>
      <c r="E14" s="116">
        <v>1.4180231305085699E-3</v>
      </c>
      <c r="F14" s="116">
        <v>3.2522772211845E-3</v>
      </c>
      <c r="L14" s="124"/>
      <c r="M14" s="124"/>
      <c r="N14" s="124"/>
    </row>
    <row r="15" spans="1:14" x14ac:dyDescent="0.35">
      <c r="B15" s="46" t="s">
        <v>71</v>
      </c>
      <c r="C15" s="42" t="s">
        <v>51</v>
      </c>
      <c r="D15" s="51">
        <v>6323.4429584170603</v>
      </c>
      <c r="E15" s="113">
        <v>6692</v>
      </c>
      <c r="F15" s="113">
        <v>7499</v>
      </c>
      <c r="L15" s="121"/>
      <c r="M15" s="121"/>
      <c r="N15" s="121"/>
    </row>
    <row r="16" spans="1:14" x14ac:dyDescent="0.35">
      <c r="B16" s="180" t="s">
        <v>72</v>
      </c>
      <c r="C16" s="174" t="s">
        <v>28</v>
      </c>
      <c r="D16" s="181">
        <v>0.50439097619486395</v>
      </c>
      <c r="E16" s="182">
        <v>0.495622391310091</v>
      </c>
      <c r="F16" s="182">
        <v>0.475975838166382</v>
      </c>
    </row>
    <row r="17" spans="2:6" x14ac:dyDescent="0.35">
      <c r="B17" s="221" t="s">
        <v>149</v>
      </c>
      <c r="C17" s="221"/>
      <c r="D17" s="221"/>
      <c r="E17" s="221"/>
      <c r="F17" s="221"/>
    </row>
    <row r="18" spans="2:6" x14ac:dyDescent="0.35">
      <c r="B18" s="221" t="s">
        <v>198</v>
      </c>
      <c r="C18" s="221"/>
      <c r="D18" s="221"/>
      <c r="E18" s="221"/>
      <c r="F18" s="221"/>
    </row>
    <row r="19" spans="2:6" x14ac:dyDescent="0.35">
      <c r="B19" s="110"/>
      <c r="C19" s="110"/>
      <c r="D19" s="110"/>
      <c r="E19" s="110"/>
      <c r="F19" s="110"/>
    </row>
    <row r="20" spans="2:6" ht="18.5" x14ac:dyDescent="0.45">
      <c r="B20" s="29" t="s">
        <v>73</v>
      </c>
      <c r="C20" s="110"/>
      <c r="D20" s="110"/>
      <c r="E20" s="110"/>
      <c r="F20" s="110"/>
    </row>
    <row r="21" spans="2:6" ht="42" x14ac:dyDescent="0.35">
      <c r="B21" s="24" t="s">
        <v>23</v>
      </c>
      <c r="C21" s="25" t="s">
        <v>24</v>
      </c>
      <c r="D21" s="93" t="s">
        <v>148</v>
      </c>
      <c r="E21" s="92" t="s">
        <v>25</v>
      </c>
      <c r="F21" s="92" t="s">
        <v>26</v>
      </c>
    </row>
    <row r="22" spans="2:6" x14ac:dyDescent="0.35">
      <c r="B22" s="46" t="s">
        <v>62</v>
      </c>
      <c r="C22" s="75" t="s">
        <v>74</v>
      </c>
      <c r="D22" s="178">
        <v>214435.93603651377</v>
      </c>
      <c r="E22" s="157">
        <v>275530.92009304313</v>
      </c>
      <c r="F22" s="157">
        <v>311410.60353957978</v>
      </c>
    </row>
    <row r="23" spans="2:6" x14ac:dyDescent="0.35">
      <c r="B23" s="47" t="s">
        <v>75</v>
      </c>
      <c r="C23" s="42" t="s">
        <v>74</v>
      </c>
      <c r="D23" s="179">
        <f>D22-D24</f>
        <v>9708.6336980581691</v>
      </c>
      <c r="E23" s="113">
        <f>E22-E24</f>
        <v>13494.935419232119</v>
      </c>
      <c r="F23" s="113">
        <v>13515.336522388796</v>
      </c>
    </row>
    <row r="24" spans="2:6" x14ac:dyDescent="0.35">
      <c r="B24" s="173" t="s">
        <v>76</v>
      </c>
      <c r="C24" s="174" t="s">
        <v>74</v>
      </c>
      <c r="D24" s="183">
        <v>204727.3023384556</v>
      </c>
      <c r="E24" s="184">
        <v>262035.98467381101</v>
      </c>
      <c r="F24" s="184">
        <v>297895.26701719098</v>
      </c>
    </row>
    <row r="25" spans="2:6" x14ac:dyDescent="0.35">
      <c r="B25" s="221" t="s">
        <v>198</v>
      </c>
      <c r="C25" s="221"/>
      <c r="D25" s="221"/>
      <c r="E25" s="221"/>
      <c r="F25" s="221"/>
    </row>
  </sheetData>
  <mergeCells count="3">
    <mergeCell ref="B17:F17"/>
    <mergeCell ref="B25:F25"/>
    <mergeCell ref="B18:F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60F7-A84C-4EDB-A5BE-919F8F9F5FA0}">
  <sheetPr codeName="Sheet6">
    <tabColor theme="0"/>
  </sheetPr>
  <dimension ref="A1:F13"/>
  <sheetViews>
    <sheetView showGridLines="0" workbookViewId="0"/>
  </sheetViews>
  <sheetFormatPr baseColWidth="10" defaultColWidth="9.1796875" defaultRowHeight="14.5" x14ac:dyDescent="0.35"/>
  <cols>
    <col min="2" max="2" width="49.81640625" customWidth="1"/>
    <col min="3" max="3" width="7.54296875" customWidth="1"/>
    <col min="4" max="4" width="10" customWidth="1"/>
    <col min="5" max="5" width="10.1796875" customWidth="1"/>
    <col min="6" max="6" width="11.81640625" customWidth="1"/>
  </cols>
  <sheetData>
    <row r="1" spans="1:6" x14ac:dyDescent="0.35">
      <c r="A1" s="2" t="s">
        <v>205</v>
      </c>
    </row>
    <row r="3" spans="1:6" ht="18.5" x14ac:dyDescent="0.45">
      <c r="B3" s="29" t="s">
        <v>91</v>
      </c>
    </row>
    <row r="4" spans="1:6" ht="42" x14ac:dyDescent="0.35">
      <c r="B4" s="24" t="s">
        <v>23</v>
      </c>
      <c r="C4" s="25" t="s">
        <v>24</v>
      </c>
      <c r="D4" s="93" t="s">
        <v>148</v>
      </c>
      <c r="E4" s="92" t="s">
        <v>25</v>
      </c>
      <c r="F4" s="92" t="s">
        <v>26</v>
      </c>
    </row>
    <row r="5" spans="1:6" x14ac:dyDescent="0.35">
      <c r="B5" s="26" t="s">
        <v>92</v>
      </c>
      <c r="C5" s="36"/>
      <c r="D5" s="31"/>
      <c r="E5" s="30"/>
      <c r="F5" s="30" t="s">
        <v>93</v>
      </c>
    </row>
    <row r="6" spans="1:6" x14ac:dyDescent="0.35">
      <c r="B6" s="47" t="s">
        <v>94</v>
      </c>
      <c r="C6" s="42" t="s">
        <v>95</v>
      </c>
      <c r="D6" s="69">
        <v>37.01</v>
      </c>
      <c r="E6" s="68">
        <v>32.19</v>
      </c>
      <c r="F6" s="68">
        <v>36.119999999999997</v>
      </c>
    </row>
    <row r="7" spans="1:6" x14ac:dyDescent="0.35">
      <c r="B7" s="47" t="s">
        <v>96</v>
      </c>
      <c r="C7" s="42" t="s">
        <v>97</v>
      </c>
      <c r="D7" s="57">
        <v>0.03</v>
      </c>
      <c r="E7" s="58">
        <v>0.03</v>
      </c>
      <c r="F7" s="58">
        <v>0.03</v>
      </c>
    </row>
    <row r="8" spans="1:6" x14ac:dyDescent="0.35">
      <c r="B8" s="47" t="s">
        <v>98</v>
      </c>
      <c r="C8" s="42" t="s">
        <v>97</v>
      </c>
      <c r="D8" s="57">
        <v>0.04</v>
      </c>
      <c r="E8" s="58">
        <v>0.28000000000000003</v>
      </c>
      <c r="F8" s="58">
        <v>0.27</v>
      </c>
    </row>
    <row r="9" spans="1:6" ht="16.5" customHeight="1" x14ac:dyDescent="0.35">
      <c r="B9" s="47" t="s">
        <v>99</v>
      </c>
      <c r="C9" s="42" t="s">
        <v>100</v>
      </c>
      <c r="D9" s="51">
        <v>123</v>
      </c>
      <c r="E9" s="53">
        <v>182</v>
      </c>
      <c r="F9" s="53">
        <v>186</v>
      </c>
    </row>
    <row r="10" spans="1:6" x14ac:dyDescent="0.35">
      <c r="B10" s="26" t="s">
        <v>101</v>
      </c>
      <c r="C10" s="36"/>
      <c r="D10" s="31"/>
      <c r="E10" s="30"/>
      <c r="F10" s="30"/>
    </row>
    <row r="11" spans="1:6" x14ac:dyDescent="0.35">
      <c r="B11" s="47" t="s">
        <v>102</v>
      </c>
      <c r="C11" s="42" t="s">
        <v>97</v>
      </c>
      <c r="D11" s="57">
        <v>10.199999999999999</v>
      </c>
      <c r="E11" s="58">
        <v>14.95</v>
      </c>
      <c r="F11" s="58">
        <v>11.46</v>
      </c>
    </row>
    <row r="12" spans="1:6" x14ac:dyDescent="0.35">
      <c r="B12" s="173" t="s">
        <v>103</v>
      </c>
      <c r="C12" s="174" t="s">
        <v>97</v>
      </c>
      <c r="D12" s="175">
        <v>56.3</v>
      </c>
      <c r="E12" s="176">
        <v>101.8</v>
      </c>
      <c r="F12" s="176">
        <v>83.49</v>
      </c>
    </row>
    <row r="13" spans="1:6" x14ac:dyDescent="0.35">
      <c r="B13" s="221" t="s">
        <v>195</v>
      </c>
      <c r="C13" s="221"/>
      <c r="D13" s="221"/>
      <c r="E13" s="221"/>
      <c r="F13" s="221"/>
    </row>
  </sheetData>
  <mergeCells count="1">
    <mergeCell ref="B13:F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013E-EEF2-40CB-9516-3DD06473760B}">
  <sheetPr codeName="Sheet7">
    <tabColor theme="0"/>
  </sheetPr>
  <dimension ref="A1:H32"/>
  <sheetViews>
    <sheetView showGridLines="0" workbookViewId="0"/>
  </sheetViews>
  <sheetFormatPr baseColWidth="10" defaultColWidth="9.1796875" defaultRowHeight="14.5" x14ac:dyDescent="0.35"/>
  <cols>
    <col min="2" max="2" width="49" customWidth="1"/>
    <col min="3" max="3" width="9.81640625" style="14" customWidth="1"/>
    <col min="4" max="4" width="15.1796875" style="14" customWidth="1"/>
    <col min="5" max="5" width="16.1796875" style="14" bestFit="1" customWidth="1"/>
    <col min="6" max="6" width="22.1796875" customWidth="1"/>
  </cols>
  <sheetData>
    <row r="1" spans="1:6" x14ac:dyDescent="0.35">
      <c r="A1" s="2" t="s">
        <v>77</v>
      </c>
    </row>
    <row r="3" spans="1:6" ht="18.5" x14ac:dyDescent="0.45">
      <c r="B3" s="29" t="s">
        <v>78</v>
      </c>
    </row>
    <row r="4" spans="1:6" ht="28" x14ac:dyDescent="0.35">
      <c r="B4" s="24" t="s">
        <v>23</v>
      </c>
      <c r="C4" s="25" t="s">
        <v>24</v>
      </c>
      <c r="D4" s="93" t="s">
        <v>148</v>
      </c>
      <c r="E4" s="92" t="s">
        <v>25</v>
      </c>
      <c r="F4" s="92" t="s">
        <v>26</v>
      </c>
    </row>
    <row r="5" spans="1:6" x14ac:dyDescent="0.35">
      <c r="B5" s="26" t="s">
        <v>79</v>
      </c>
      <c r="C5" s="36"/>
      <c r="D5" s="31"/>
      <c r="E5" s="30"/>
      <c r="F5" s="30"/>
    </row>
    <row r="6" spans="1:6" ht="15" x14ac:dyDescent="0.35">
      <c r="B6" s="47" t="s">
        <v>80</v>
      </c>
      <c r="C6" s="42" t="s">
        <v>81</v>
      </c>
      <c r="D6" s="51">
        <v>1773.0735400055</v>
      </c>
      <c r="E6" s="53">
        <v>1658</v>
      </c>
      <c r="F6" s="53">
        <v>2406</v>
      </c>
    </row>
    <row r="7" spans="1:6" ht="15" x14ac:dyDescent="0.35">
      <c r="B7" s="47" t="s">
        <v>82</v>
      </c>
      <c r="C7" s="42" t="s">
        <v>81</v>
      </c>
      <c r="D7" s="51">
        <v>1726.3633785327302</v>
      </c>
      <c r="E7" s="53">
        <v>1603</v>
      </c>
      <c r="F7" s="53">
        <v>2340</v>
      </c>
    </row>
    <row r="8" spans="1:6" x14ac:dyDescent="0.35">
      <c r="B8" s="26" t="s">
        <v>83</v>
      </c>
      <c r="C8" s="36"/>
      <c r="D8" s="31"/>
      <c r="E8" s="30"/>
      <c r="F8" s="30"/>
    </row>
    <row r="9" spans="1:6" ht="15" x14ac:dyDescent="0.35">
      <c r="B9" s="47" t="s">
        <v>80</v>
      </c>
      <c r="C9" s="42" t="s">
        <v>81</v>
      </c>
      <c r="D9" s="51">
        <f>4291733558.1777/1000000</f>
        <v>4291.7335581776997</v>
      </c>
      <c r="E9" s="53">
        <v>5215</v>
      </c>
      <c r="F9" s="53">
        <v>5249</v>
      </c>
    </row>
    <row r="10" spans="1:6" ht="15" x14ac:dyDescent="0.35">
      <c r="B10" s="47" t="s">
        <v>82</v>
      </c>
      <c r="C10" s="42" t="s">
        <v>81</v>
      </c>
      <c r="D10" s="51">
        <v>4276</v>
      </c>
      <c r="E10" s="53">
        <v>5191</v>
      </c>
      <c r="F10" s="53">
        <v>5218</v>
      </c>
    </row>
    <row r="11" spans="1:6" ht="15" x14ac:dyDescent="0.35">
      <c r="B11" s="26" t="s">
        <v>84</v>
      </c>
      <c r="C11" s="77" t="s">
        <v>81</v>
      </c>
      <c r="D11" s="100">
        <v>62</v>
      </c>
      <c r="E11" s="101">
        <v>79.721999999999994</v>
      </c>
      <c r="F11" s="101">
        <v>95.876000000000005</v>
      </c>
    </row>
    <row r="12" spans="1:6" ht="15" x14ac:dyDescent="0.35">
      <c r="B12" s="78" t="s">
        <v>85</v>
      </c>
      <c r="C12" s="76" t="s">
        <v>81</v>
      </c>
      <c r="D12" s="51">
        <f>+D6-D7</f>
        <v>46.710161472769869</v>
      </c>
      <c r="E12" s="102">
        <v>55</v>
      </c>
      <c r="F12" s="102">
        <v>66</v>
      </c>
    </row>
    <row r="13" spans="1:6" ht="15" x14ac:dyDescent="0.35">
      <c r="B13" s="78" t="s">
        <v>86</v>
      </c>
      <c r="C13" s="48" t="s">
        <v>81</v>
      </c>
      <c r="D13" s="51">
        <f>+D9-D10</f>
        <v>15.733558177699706</v>
      </c>
      <c r="E13" s="103">
        <v>24</v>
      </c>
      <c r="F13" s="103">
        <v>31</v>
      </c>
    </row>
    <row r="17" spans="2:8" ht="18.5" x14ac:dyDescent="0.45">
      <c r="B17" s="29" t="s">
        <v>144</v>
      </c>
    </row>
    <row r="18" spans="2:8" ht="28" x14ac:dyDescent="0.35">
      <c r="B18" s="24" t="s">
        <v>23</v>
      </c>
      <c r="C18" s="25" t="s">
        <v>24</v>
      </c>
      <c r="D18" s="93" t="s">
        <v>148</v>
      </c>
      <c r="E18" s="92" t="s">
        <v>25</v>
      </c>
      <c r="F18" s="92" t="s">
        <v>26</v>
      </c>
    </row>
    <row r="19" spans="2:8" x14ac:dyDescent="0.35">
      <c r="B19" s="26" t="s">
        <v>79</v>
      </c>
      <c r="C19" s="36"/>
      <c r="D19" s="31"/>
      <c r="E19" s="30"/>
      <c r="F19" s="30"/>
    </row>
    <row r="20" spans="2:8" ht="15" x14ac:dyDescent="0.35">
      <c r="B20" s="47" t="s">
        <v>80</v>
      </c>
      <c r="C20" s="42" t="s">
        <v>81</v>
      </c>
      <c r="D20" s="51">
        <v>1773.0735400055</v>
      </c>
      <c r="E20" s="53">
        <v>1658.37145199158</v>
      </c>
      <c r="F20" s="113">
        <v>2405.6325588424202</v>
      </c>
    </row>
    <row r="21" spans="2:8" ht="26.5" x14ac:dyDescent="0.35">
      <c r="B21" s="80" t="s">
        <v>87</v>
      </c>
      <c r="C21" s="75" t="s">
        <v>81</v>
      </c>
      <c r="D21" s="165">
        <v>25.389672810167298</v>
      </c>
      <c r="E21" s="112">
        <v>27.0269987600348</v>
      </c>
      <c r="F21" s="114">
        <v>31.701630209299996</v>
      </c>
    </row>
    <row r="22" spans="2:8" ht="15" x14ac:dyDescent="0.35">
      <c r="B22" s="80" t="s">
        <v>88</v>
      </c>
      <c r="C22" s="75" t="s">
        <v>81</v>
      </c>
      <c r="D22" s="166">
        <v>1721.9915596138298</v>
      </c>
      <c r="E22" s="53">
        <v>1628.5447101411371</v>
      </c>
      <c r="F22" s="113">
        <v>2370.544197628265</v>
      </c>
    </row>
    <row r="23" spans="2:8" ht="15" x14ac:dyDescent="0.35">
      <c r="B23" s="80" t="s">
        <v>89</v>
      </c>
      <c r="C23" s="75" t="s">
        <v>81</v>
      </c>
      <c r="D23" s="165">
        <v>25.688112491506303</v>
      </c>
      <c r="E23" s="112">
        <v>2.7647012625823302</v>
      </c>
      <c r="F23" s="114">
        <v>2.8525903121250002</v>
      </c>
    </row>
    <row r="24" spans="2:8" ht="15" x14ac:dyDescent="0.35">
      <c r="B24" s="81" t="s">
        <v>82</v>
      </c>
      <c r="C24" s="75" t="s">
        <v>81</v>
      </c>
      <c r="D24" s="166">
        <v>1726.3633785327302</v>
      </c>
      <c r="E24" s="53">
        <v>1602.7100587244799</v>
      </c>
      <c r="F24" s="113">
        <v>2340.1758144639202</v>
      </c>
      <c r="H24" s="111"/>
    </row>
    <row r="25" spans="2:8" ht="26.5" x14ac:dyDescent="0.35">
      <c r="B25" s="80" t="s">
        <v>90</v>
      </c>
      <c r="C25" s="75" t="s">
        <v>81</v>
      </c>
      <c r="D25" s="167">
        <f>1269.82980327</f>
        <v>1269.82980327</v>
      </c>
      <c r="E25" s="113">
        <v>1031.73499894</v>
      </c>
      <c r="F25" s="113">
        <v>1418.348258</v>
      </c>
    </row>
    <row r="26" spans="2:8" ht="15" x14ac:dyDescent="0.35">
      <c r="B26" s="79" t="s">
        <v>84</v>
      </c>
      <c r="C26" s="82" t="s">
        <v>81</v>
      </c>
      <c r="D26" s="168">
        <v>46.710161472769869</v>
      </c>
      <c r="E26" s="169">
        <v>55.661393267100038</v>
      </c>
      <c r="F26" s="170">
        <v>65.456744378499934</v>
      </c>
    </row>
    <row r="27" spans="2:8" x14ac:dyDescent="0.35">
      <c r="B27" s="115" t="s">
        <v>143</v>
      </c>
    </row>
    <row r="28" spans="2:8" x14ac:dyDescent="0.35">
      <c r="B28" s="221" t="s">
        <v>195</v>
      </c>
      <c r="C28" s="221"/>
      <c r="D28" s="221"/>
      <c r="E28" s="221"/>
      <c r="F28" s="221"/>
    </row>
    <row r="30" spans="2:8" ht="28" x14ac:dyDescent="0.35">
      <c r="B30" s="24" t="s">
        <v>23</v>
      </c>
      <c r="C30" s="25" t="s">
        <v>24</v>
      </c>
      <c r="D30" s="93" t="s">
        <v>148</v>
      </c>
      <c r="E30" s="92" t="s">
        <v>25</v>
      </c>
      <c r="F30" s="92" t="s">
        <v>26</v>
      </c>
    </row>
    <row r="31" spans="2:8" ht="29" x14ac:dyDescent="0.35">
      <c r="B31" s="147" t="s">
        <v>190</v>
      </c>
      <c r="C31" s="148" t="s">
        <v>191</v>
      </c>
      <c r="D31" s="149">
        <v>0.27500000000000002</v>
      </c>
      <c r="E31" s="150">
        <v>0.30099999999999999</v>
      </c>
      <c r="F31" s="151">
        <v>0.34200000000000003</v>
      </c>
    </row>
    <row r="32" spans="2:8" x14ac:dyDescent="0.35">
      <c r="B32" s="18" t="s">
        <v>194</v>
      </c>
    </row>
  </sheetData>
  <mergeCells count="1">
    <mergeCell ref="B28:F28"/>
  </mergeCells>
  <phoneticPr fontId="3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AC21-F634-46AF-830A-642E0B27D40F}">
  <sheetPr codeName="Sheet8">
    <tabColor theme="0"/>
  </sheetPr>
  <dimension ref="A1:K25"/>
  <sheetViews>
    <sheetView showGridLines="0" workbookViewId="0"/>
  </sheetViews>
  <sheetFormatPr baseColWidth="10" defaultColWidth="9.1796875" defaultRowHeight="14.5" x14ac:dyDescent="0.35"/>
  <cols>
    <col min="2" max="2" width="74" style="83" customWidth="1"/>
    <col min="3" max="3" width="8.81640625" style="14"/>
    <col min="4" max="4" width="16.81640625" style="14" customWidth="1"/>
    <col min="5" max="5" width="15.1796875" style="14" customWidth="1"/>
    <col min="6" max="6" width="15.1796875" bestFit="1" customWidth="1"/>
  </cols>
  <sheetData>
    <row r="1" spans="1:11" x14ac:dyDescent="0.35">
      <c r="A1" s="2" t="s">
        <v>206</v>
      </c>
    </row>
    <row r="3" spans="1:11" ht="18.5" x14ac:dyDescent="0.45">
      <c r="B3" s="84" t="s">
        <v>104</v>
      </c>
    </row>
    <row r="4" spans="1:11" ht="28" x14ac:dyDescent="0.35">
      <c r="B4" s="24" t="s">
        <v>23</v>
      </c>
      <c r="C4" s="25" t="s">
        <v>24</v>
      </c>
      <c r="D4" s="93" t="s">
        <v>148</v>
      </c>
      <c r="E4" s="92" t="s">
        <v>25</v>
      </c>
      <c r="F4" s="92" t="s">
        <v>26</v>
      </c>
      <c r="G4" s="1"/>
    </row>
    <row r="5" spans="1:11" ht="28.5" x14ac:dyDescent="0.35">
      <c r="B5" s="46" t="s">
        <v>105</v>
      </c>
      <c r="C5" s="48" t="s">
        <v>106</v>
      </c>
      <c r="D5" s="104">
        <v>753711.48124124401</v>
      </c>
      <c r="E5" s="105">
        <v>1459706</v>
      </c>
      <c r="F5" s="105">
        <v>2875114.2274389998</v>
      </c>
      <c r="G5" s="6"/>
      <c r="I5" s="119"/>
      <c r="J5" s="119"/>
      <c r="K5" s="119"/>
    </row>
    <row r="6" spans="1:11" ht="28.5" x14ac:dyDescent="0.35">
      <c r="B6" s="46" t="s">
        <v>107</v>
      </c>
      <c r="C6" s="48" t="s">
        <v>106</v>
      </c>
      <c r="D6" s="108">
        <v>84857.233999999997</v>
      </c>
      <c r="E6" s="109">
        <v>660169</v>
      </c>
      <c r="F6" s="109">
        <v>1669050.34</v>
      </c>
      <c r="G6" s="6"/>
      <c r="I6" s="119"/>
      <c r="J6" s="119"/>
      <c r="K6" s="119"/>
    </row>
    <row r="7" spans="1:11" x14ac:dyDescent="0.35">
      <c r="B7" s="46" t="s">
        <v>108</v>
      </c>
      <c r="C7" s="48" t="s">
        <v>106</v>
      </c>
      <c r="D7" s="59">
        <v>220895.16385024399</v>
      </c>
      <c r="E7" s="60">
        <v>513615</v>
      </c>
      <c r="F7" s="60">
        <v>702305</v>
      </c>
      <c r="G7" s="6"/>
      <c r="I7" s="119"/>
      <c r="J7" s="119"/>
      <c r="K7" s="119"/>
    </row>
    <row r="8" spans="1:11" x14ac:dyDescent="0.35">
      <c r="B8" s="46" t="s">
        <v>109</v>
      </c>
      <c r="C8" s="48" t="s">
        <v>106</v>
      </c>
      <c r="D8" s="59">
        <v>13991.9</v>
      </c>
      <c r="E8" s="60">
        <v>53170</v>
      </c>
      <c r="F8" s="60">
        <v>69841</v>
      </c>
      <c r="G8" s="6"/>
      <c r="I8" s="119"/>
      <c r="J8" s="119"/>
      <c r="K8" s="119"/>
    </row>
    <row r="9" spans="1:11" x14ac:dyDescent="0.35">
      <c r="B9" s="46" t="s">
        <v>110</v>
      </c>
      <c r="C9" s="48" t="s">
        <v>106</v>
      </c>
      <c r="D9" s="59">
        <v>39013.107600000003</v>
      </c>
      <c r="E9" s="60">
        <v>13484</v>
      </c>
      <c r="F9" s="60">
        <v>21269.489000000001</v>
      </c>
      <c r="G9" s="6"/>
      <c r="I9" s="119"/>
      <c r="J9" s="119"/>
      <c r="K9" s="119"/>
    </row>
    <row r="10" spans="1:11" x14ac:dyDescent="0.35">
      <c r="B10" s="46" t="s">
        <v>111</v>
      </c>
      <c r="C10" s="48" t="s">
        <v>106</v>
      </c>
      <c r="D10" s="59">
        <v>5097.08</v>
      </c>
      <c r="E10" s="60">
        <v>10783</v>
      </c>
      <c r="F10" s="60">
        <v>11508</v>
      </c>
      <c r="G10" s="6"/>
      <c r="I10" s="119"/>
      <c r="J10" s="119"/>
      <c r="K10" s="119"/>
    </row>
    <row r="11" spans="1:11" x14ac:dyDescent="0.35">
      <c r="B11" s="46" t="s">
        <v>112</v>
      </c>
      <c r="C11" s="48" t="s">
        <v>106</v>
      </c>
      <c r="D11" s="106">
        <v>625771.36846824398</v>
      </c>
      <c r="E11" s="107">
        <v>1164816</v>
      </c>
      <c r="F11" s="107">
        <v>2419194.1277180002</v>
      </c>
      <c r="G11" s="6"/>
      <c r="I11" s="119"/>
      <c r="J11" s="119"/>
      <c r="K11" s="119"/>
    </row>
    <row r="12" spans="1:11" ht="28.5" x14ac:dyDescent="0.35">
      <c r="B12" s="46" t="s">
        <v>113</v>
      </c>
      <c r="C12" s="48" t="s">
        <v>106</v>
      </c>
      <c r="D12" s="108">
        <v>26797.061170054702</v>
      </c>
      <c r="E12" s="109">
        <v>23506</v>
      </c>
      <c r="F12" s="109">
        <v>33601.0698844</v>
      </c>
      <c r="G12" s="6"/>
      <c r="I12" s="119"/>
      <c r="J12" s="119"/>
      <c r="K12" s="119"/>
    </row>
    <row r="13" spans="1:11" ht="30" customHeight="1" x14ac:dyDescent="0.35">
      <c r="B13" s="180" t="s">
        <v>114</v>
      </c>
      <c r="C13" s="199" t="s">
        <v>106</v>
      </c>
      <c r="D13" s="200">
        <v>6536.6982588000001</v>
      </c>
      <c r="E13" s="201">
        <v>4926</v>
      </c>
      <c r="F13" s="201">
        <v>5179.6547879999998</v>
      </c>
      <c r="G13" s="6"/>
      <c r="I13" s="119"/>
      <c r="J13" s="119"/>
      <c r="K13" s="119"/>
    </row>
    <row r="14" spans="1:11" x14ac:dyDescent="0.35">
      <c r="B14" s="221" t="s">
        <v>149</v>
      </c>
      <c r="C14" s="221"/>
      <c r="D14" s="221"/>
      <c r="E14" s="221"/>
      <c r="F14" s="221"/>
      <c r="I14" s="131"/>
      <c r="J14" s="131"/>
      <c r="K14" s="131"/>
    </row>
    <row r="15" spans="1:11" x14ac:dyDescent="0.35">
      <c r="H15" s="130"/>
      <c r="I15" s="131"/>
      <c r="J15" s="131"/>
      <c r="K15" s="131"/>
    </row>
    <row r="17" spans="2:6" ht="18.5" x14ac:dyDescent="0.45">
      <c r="B17" s="84" t="s">
        <v>115</v>
      </c>
    </row>
    <row r="18" spans="2:6" ht="28" x14ac:dyDescent="0.35">
      <c r="B18" s="24" t="s">
        <v>23</v>
      </c>
      <c r="C18" s="25" t="s">
        <v>24</v>
      </c>
      <c r="D18" s="93" t="s">
        <v>148</v>
      </c>
      <c r="E18" s="92" t="s">
        <v>25</v>
      </c>
      <c r="F18" s="92" t="s">
        <v>26</v>
      </c>
    </row>
    <row r="19" spans="2:6" x14ac:dyDescent="0.35">
      <c r="B19" s="46" t="s">
        <v>116</v>
      </c>
      <c r="C19" s="48" t="s">
        <v>106</v>
      </c>
      <c r="D19" s="59">
        <v>68074.442041000002</v>
      </c>
      <c r="E19" s="103">
        <v>80042.068081356309</v>
      </c>
      <c r="F19" s="103">
        <v>97257.491417999991</v>
      </c>
    </row>
    <row r="20" spans="2:6" x14ac:dyDescent="0.35">
      <c r="B20" s="46" t="s">
        <v>117</v>
      </c>
      <c r="C20" s="48" t="s">
        <v>106</v>
      </c>
      <c r="D20" s="59">
        <v>45431.349068000003</v>
      </c>
      <c r="E20" s="103">
        <v>24022.8019701021</v>
      </c>
      <c r="F20" s="103">
        <v>26613.583777</v>
      </c>
    </row>
    <row r="21" spans="2:6" x14ac:dyDescent="0.35">
      <c r="B21" s="46" t="s">
        <v>118</v>
      </c>
      <c r="C21" s="48" t="s">
        <v>106</v>
      </c>
      <c r="D21" s="59">
        <v>246163.18410024501</v>
      </c>
      <c r="E21" s="103">
        <v>1028195.2900532857</v>
      </c>
      <c r="F21" s="103">
        <v>2120315.0691809999</v>
      </c>
    </row>
    <row r="22" spans="2:6" x14ac:dyDescent="0.35">
      <c r="B22" s="46" t="s">
        <v>119</v>
      </c>
      <c r="C22" s="48" t="s">
        <v>106</v>
      </c>
      <c r="D22" s="59">
        <v>328471.28138729872</v>
      </c>
      <c r="E22" s="103">
        <v>1234647.2533032857</v>
      </c>
      <c r="F22" s="103">
        <v>2453331.1291809999</v>
      </c>
    </row>
    <row r="23" spans="2:6" x14ac:dyDescent="0.35">
      <c r="B23" s="46" t="s">
        <v>120</v>
      </c>
      <c r="C23" s="48" t="s">
        <v>106</v>
      </c>
      <c r="D23" s="59">
        <v>2415.1942588000002</v>
      </c>
      <c r="E23" s="103">
        <v>2285.6804143306999</v>
      </c>
      <c r="F23" s="103">
        <v>2127.0047880000002</v>
      </c>
    </row>
    <row r="24" spans="2:6" x14ac:dyDescent="0.35">
      <c r="B24" s="180" t="s">
        <v>121</v>
      </c>
      <c r="C24" s="199" t="s">
        <v>106</v>
      </c>
      <c r="D24" s="202">
        <v>19579.015700054697</v>
      </c>
      <c r="E24" s="203">
        <v>18326.267195737</v>
      </c>
      <c r="F24" s="203">
        <v>23375.564374400001</v>
      </c>
    </row>
    <row r="25" spans="2:6" x14ac:dyDescent="0.35">
      <c r="B25" s="221" t="s">
        <v>196</v>
      </c>
      <c r="C25" s="221"/>
      <c r="D25" s="221"/>
      <c r="E25" s="221"/>
      <c r="F25" s="221"/>
    </row>
  </sheetData>
  <mergeCells count="2">
    <mergeCell ref="B14:F1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8767-52D0-4432-B40A-BED3C694193F}">
  <sheetPr>
    <tabColor theme="0"/>
  </sheetPr>
  <dimension ref="A1:O16"/>
  <sheetViews>
    <sheetView showGridLines="0" workbookViewId="0"/>
  </sheetViews>
  <sheetFormatPr baseColWidth="10" defaultColWidth="9.1796875" defaultRowHeight="14.5" x14ac:dyDescent="0.35"/>
  <cols>
    <col min="2" max="2" width="25.453125" customWidth="1"/>
    <col min="3" max="4" width="9.1796875" customWidth="1"/>
    <col min="5" max="5" width="14.453125" customWidth="1"/>
    <col min="6" max="6" width="12.453125" customWidth="1"/>
  </cols>
  <sheetData>
    <row r="1" spans="1:15" x14ac:dyDescent="0.35">
      <c r="A1" s="7" t="s">
        <v>122</v>
      </c>
    </row>
    <row r="3" spans="1:15" ht="18.5" x14ac:dyDescent="0.45">
      <c r="B3" s="29" t="s">
        <v>123</v>
      </c>
      <c r="C3" s="14"/>
      <c r="D3" s="14"/>
      <c r="E3" s="14"/>
    </row>
    <row r="4" spans="1:15" ht="42" x14ac:dyDescent="0.35">
      <c r="B4" s="37" t="s">
        <v>23</v>
      </c>
      <c r="C4" s="25" t="s">
        <v>24</v>
      </c>
      <c r="D4" s="93" t="s">
        <v>148</v>
      </c>
      <c r="E4" s="92" t="s">
        <v>25</v>
      </c>
      <c r="F4" s="92" t="s">
        <v>26</v>
      </c>
      <c r="M4" s="119"/>
      <c r="N4" s="119"/>
      <c r="O4" s="119"/>
    </row>
    <row r="5" spans="1:15" x14ac:dyDescent="0.35">
      <c r="B5" s="15" t="s">
        <v>124</v>
      </c>
      <c r="C5" s="49" t="s">
        <v>106</v>
      </c>
      <c r="D5" s="41">
        <v>27037.409426148701</v>
      </c>
      <c r="E5" s="38">
        <v>34196.791968492304</v>
      </c>
      <c r="F5" s="38">
        <v>49818.812240799998</v>
      </c>
      <c r="M5" s="119"/>
      <c r="N5" s="119"/>
      <c r="O5" s="119"/>
    </row>
    <row r="6" spans="1:15" x14ac:dyDescent="0.35">
      <c r="B6" s="70" t="s">
        <v>125</v>
      </c>
      <c r="C6" s="49" t="s">
        <v>106</v>
      </c>
      <c r="D6" s="74">
        <v>26675.5463665385</v>
      </c>
      <c r="E6" s="73">
        <v>33896.260242522301</v>
      </c>
      <c r="F6" s="73">
        <v>49574.151766800001</v>
      </c>
      <c r="M6" s="119"/>
      <c r="N6" s="119"/>
      <c r="O6" s="119"/>
    </row>
    <row r="7" spans="1:15" ht="16" x14ac:dyDescent="0.35">
      <c r="B7" s="15" t="s">
        <v>126</v>
      </c>
      <c r="C7" s="49" t="s">
        <v>106</v>
      </c>
      <c r="D7" s="41">
        <v>3396.2570052192</v>
      </c>
      <c r="E7" s="38">
        <v>7418</v>
      </c>
      <c r="F7" s="38">
        <v>106027.95672</v>
      </c>
      <c r="M7" s="119"/>
      <c r="N7" s="119"/>
      <c r="O7" s="119"/>
    </row>
    <row r="8" spans="1:15" x14ac:dyDescent="0.35">
      <c r="B8" s="70" t="s">
        <v>125</v>
      </c>
      <c r="C8" s="49" t="s">
        <v>106</v>
      </c>
      <c r="D8" s="74">
        <v>3378.6772270137999</v>
      </c>
      <c r="E8" s="73">
        <v>7400</v>
      </c>
      <c r="F8" s="73">
        <v>106006.73443</v>
      </c>
      <c r="M8" s="119"/>
      <c r="N8" s="119"/>
      <c r="O8" s="119"/>
    </row>
    <row r="9" spans="1:15" x14ac:dyDescent="0.35">
      <c r="B9" s="15" t="s">
        <v>127</v>
      </c>
      <c r="C9" s="49" t="s">
        <v>106</v>
      </c>
      <c r="D9" s="41">
        <v>2832</v>
      </c>
      <c r="E9" s="38">
        <v>3398</v>
      </c>
      <c r="F9" s="38">
        <v>5820.2361917210001</v>
      </c>
      <c r="M9" s="119"/>
      <c r="N9" s="119"/>
      <c r="O9" s="119"/>
    </row>
    <row r="10" spans="1:15" x14ac:dyDescent="0.35">
      <c r="B10" s="71" t="s">
        <v>125</v>
      </c>
      <c r="C10" s="49" t="s">
        <v>106</v>
      </c>
      <c r="D10" s="74">
        <v>2822.9127270057002</v>
      </c>
      <c r="E10" s="73">
        <v>3391</v>
      </c>
      <c r="F10" s="73">
        <v>5815.0383017209997</v>
      </c>
      <c r="M10" s="129"/>
      <c r="O10" s="119"/>
    </row>
    <row r="11" spans="1:15" x14ac:dyDescent="0.35">
      <c r="B11" s="72" t="s">
        <v>128</v>
      </c>
      <c r="C11" s="49" t="s">
        <v>129</v>
      </c>
      <c r="D11" s="125">
        <v>104.36007047711701</v>
      </c>
      <c r="E11" s="126">
        <v>139.45965539839699</v>
      </c>
      <c r="F11" s="126">
        <v>346.64237699772798</v>
      </c>
      <c r="M11" s="129"/>
      <c r="N11" s="119"/>
      <c r="O11" s="119"/>
    </row>
    <row r="12" spans="1:15" x14ac:dyDescent="0.35">
      <c r="B12" s="71" t="s">
        <v>125</v>
      </c>
      <c r="C12" s="49" t="s">
        <v>129</v>
      </c>
      <c r="D12" s="127">
        <v>38.466503113400002</v>
      </c>
      <c r="E12" s="128">
        <v>49.33</v>
      </c>
      <c r="F12" s="128">
        <v>197.71376117419999</v>
      </c>
    </row>
    <row r="13" spans="1:15" x14ac:dyDescent="0.35">
      <c r="B13" s="72" t="s">
        <v>145</v>
      </c>
      <c r="C13" s="49" t="s">
        <v>106</v>
      </c>
      <c r="D13" s="158">
        <v>8.2003550000000008E-2</v>
      </c>
      <c r="E13" s="117">
        <v>5.6977169560299995E-2</v>
      </c>
      <c r="F13" s="117">
        <v>0.33259587000000002</v>
      </c>
    </row>
    <row r="14" spans="1:15" x14ac:dyDescent="0.35">
      <c r="B14" s="204" t="s">
        <v>130</v>
      </c>
      <c r="C14" s="205" t="s">
        <v>106</v>
      </c>
      <c r="D14" s="206">
        <f>44.35225/1000</f>
        <v>4.4352249999999996E-2</v>
      </c>
      <c r="E14" s="207">
        <v>3.5325869560299997E-2</v>
      </c>
      <c r="F14" s="207">
        <v>0.13064456999999999</v>
      </c>
    </row>
    <row r="15" spans="1:15" x14ac:dyDescent="0.35">
      <c r="B15" s="118" t="s">
        <v>146</v>
      </c>
    </row>
    <row r="16" spans="1:15" x14ac:dyDescent="0.35">
      <c r="B16" s="221" t="s">
        <v>196</v>
      </c>
      <c r="C16" s="221"/>
      <c r="D16" s="221"/>
      <c r="E16" s="221"/>
      <c r="F16" s="221"/>
    </row>
  </sheetData>
  <mergeCells count="1">
    <mergeCell ref="B16:F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902b3144-05cb-4777-86b3-e84c4a6b5b61" ContentTypeId="0x0101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278708E0B7C4898BBBA60548BAB32" ma:contentTypeVersion="24" ma:contentTypeDescription="Crée un document." ma:contentTypeScope="" ma:versionID="bead0ea7c6408793250cd7ff48868621">
  <xsd:schema xmlns:xsd="http://www.w3.org/2001/XMLSchema" xmlns:xs="http://www.w3.org/2001/XMLSchema" xmlns:p="http://schemas.microsoft.com/office/2006/metadata/properties" xmlns:ns2="87037488-ec5d-4aba-84c2-9b1d22638e8e" xmlns:ns3="dfaecaa3-c15e-4244-a3a1-8cefa451c3f2" xmlns:ns4="ce4eb57f-1797-4b58-879f-c73cef2a53a5" targetNamespace="http://schemas.microsoft.com/office/2006/metadata/properties" ma:root="true" ma:fieldsID="e7dd00b35168cd5c3cad080bb112f67e" ns2:_="" ns3:_="" ns4:_="">
    <xsd:import namespace="87037488-ec5d-4aba-84c2-9b1d22638e8e"/>
    <xsd:import namespace="dfaecaa3-c15e-4244-a3a1-8cefa451c3f2"/>
    <xsd:import namespace="ce4eb57f-1797-4b58-879f-c73cef2a53a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TNFDWebina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bb878d-b247-4df5-a7a1-94ffba0b90f9}" ma:internalName="TaxCatchAll" ma:showField="CatchAllData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bb878d-b247-4df5-a7a1-94ffba0b90f9}" ma:internalName="TaxCatchAllLabel" ma:readOnly="true" ma:showField="CatchAllDataLabel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ecaa3-c15e-4244-a3a1-8cefa451c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NFDWebinars" ma:index="29" nillable="true" ma:displayName="TNFD Webinars " ma:description="https://tnfd.global/knowledge-hub/webinars/&#10;" ma:format="Hyperlink" ma:internalName="TNFDWebinar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eb57f-1797-4b58-879f-c73cef2a5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lcf76f155ced4ddcb4097134ff3c332f xmlns="dfaecaa3-c15e-4244-a3a1-8cefa451c3f2">
      <Terms xmlns="http://schemas.microsoft.com/office/infopath/2007/PartnerControls"/>
    </lcf76f155ced4ddcb4097134ff3c332f>
    <TaxCatchAll xmlns="87037488-ec5d-4aba-84c2-9b1d22638e8e" xsi:nil="true"/>
    <TNFDWebinars xmlns="dfaecaa3-c15e-4244-a3a1-8cefa451c3f2">
      <Url xsi:nil="true"/>
      <Description xsi:nil="true"/>
    </TNFDWebinars>
  </documentManagement>
</p:properties>
</file>

<file path=customXml/itemProps1.xml><?xml version="1.0" encoding="utf-8"?>
<ds:datastoreItem xmlns:ds="http://schemas.openxmlformats.org/officeDocument/2006/customXml" ds:itemID="{2030CE86-48FB-45CA-A672-169D67206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8831FF-F40A-4232-9B14-0A0C2722E60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004F947-C839-4E3B-9833-05DF2F38EA9F}"/>
</file>

<file path=customXml/itemProps4.xml><?xml version="1.0" encoding="utf-8"?>
<ds:datastoreItem xmlns:ds="http://schemas.openxmlformats.org/officeDocument/2006/customXml" ds:itemID="{351D9398-04E4-4CAF-A93A-54BDF3B394C4}">
  <ds:schemaRefs>
    <ds:schemaRef ds:uri="dfaecaa3-c15e-4244-a3a1-8cefa451c3f2"/>
    <ds:schemaRef ds:uri="87037488-ec5d-4aba-84c2-9b1d22638e8e"/>
    <ds:schemaRef ds:uri="http://purl.org/dc/elements/1.1/"/>
    <ds:schemaRef ds:uri="http://schemas.microsoft.com/office/2006/metadata/properties"/>
    <ds:schemaRef ds:uri="ce4eb57f-1797-4b58-879f-c73cef2a53a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Summary</vt:lpstr>
      <vt:lpstr>3.5.2 Env. management</vt:lpstr>
      <vt:lpstr>3.5.4.1 direct-indir.emissions</vt:lpstr>
      <vt:lpstr>3.5.4.2 renewable energy</vt:lpstr>
      <vt:lpstr>3.5.4.3 energy efficiency</vt:lpstr>
      <vt:lpstr>3.5.4.4 nuclear</vt:lpstr>
      <vt:lpstr>3.5.4.5 water</vt:lpstr>
      <vt:lpstr>3.5.4.6 waste</vt:lpstr>
      <vt:lpstr>3.5.4.7 atmosp.pollutants</vt:lpstr>
      <vt:lpstr>3.5.4.8 Mgt of biodiversity</vt:lpstr>
      <vt:lpstr>3.5.4.9 env. risks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Léanna CAZENAVE</dc:creator>
  <cp:keywords/>
  <dc:description/>
  <cp:lastModifiedBy>FRANCOIS Laurence (ENGIE SA)</cp:lastModifiedBy>
  <cp:revision/>
  <dcterms:created xsi:type="dcterms:W3CDTF">2021-06-16T08:12:22Z</dcterms:created>
  <dcterms:modified xsi:type="dcterms:W3CDTF">2024-05-17T12:56:34Z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2021-06-16T08:12:22Z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292cac07-6125-4ba4-b43f-40d2afa619a1</vt:lpwstr>
  </property>
  <property fmtid="{D5CDD505-2E9C-101B-9397-08002B2CF9AE}" pid="8" name="MSIP_Label_c135c4ba-2280-41f8-be7d-6f21d368baa3_ContentBits">
    <vt:lpwstr>0</vt:lpwstr>
  </property>
  <property fmtid="{D5CDD505-2E9C-101B-9397-08002B2CF9AE}" pid="9" name="ContentTypeId">
    <vt:lpwstr>0x010100FF8278708E0B7C4898BBBA60548BAB32</vt:lpwstr>
  </property>
  <property fmtid="{D5CDD505-2E9C-101B-9397-08002B2CF9AE}" pid="10" name="Security Classification">
    <vt:lpwstr/>
  </property>
  <property fmtid="{D5CDD505-2E9C-101B-9397-08002B2CF9AE}" pid="11" name="MediaServiceImageTags">
    <vt:lpwstr/>
  </property>
</Properties>
</file>