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https://engie-my.sharepoint.com/personal/edl470_engie_com/Documents/Documents/Data/_ESG/Communication/Databooks/FY2025/"/>
    </mc:Choice>
  </mc:AlternateContent>
  <xr:revisionPtr revIDLastSave="27" documentId="8_{73DCC8B8-AD30-42FD-9C53-54C0D4F886F4}" xr6:coauthVersionLast="47" xr6:coauthVersionMax="47" xr10:uidLastSave="{23CA9DB8-F1F0-452F-9520-396284C18BF8}"/>
  <bookViews>
    <workbookView xWindow="-7905" yWindow="-19710" windowWidth="28680" windowHeight="19215" tabRatio="676" xr2:uid="{00000000-000D-0000-FFFF-FFFF00000000}"/>
  </bookViews>
  <sheets>
    <sheet name="TableOfContents" sheetId="10" r:id="rId1"/>
    <sheet name="EnvironmentalMngt" sheetId="12" r:id="rId2"/>
    <sheet name="ClimChangeMitig-EnerTransition" sheetId="9" r:id="rId3"/>
    <sheet name="ClimateMetrics" sheetId="2" r:id="rId4"/>
    <sheet name="IndustrialPollution" sheetId="3" r:id="rId5"/>
    <sheet name="Water" sheetId="5" r:id="rId6"/>
    <sheet name="Biodiversity-Ecosystems" sheetId="6" r:id="rId7"/>
    <sheet name="WasteMetrics" sheetId="4" r:id="rId8"/>
    <sheet name="ResourceUse-CircularEconomy" sheetId="7" r:id="rId9"/>
    <sheet name="EnvironmentalRisks" sheetId="15" r:id="rId10"/>
  </sheets>
  <definedNames>
    <definedName name="DonnéesExternes_1" localSheetId="4" hidden="1">IndustrialPollution!#REF!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4" i="5" l="1"/>
  <c r="E30" i="5"/>
  <c r="E25" i="5" l="1"/>
  <c r="F37" i="5" l="1"/>
  <c r="E37" i="5"/>
  <c r="G40" i="5"/>
  <c r="G9" i="5"/>
  <c r="G13" i="5" s="1"/>
  <c r="F11" i="5"/>
  <c r="F12" i="5"/>
  <c r="G12" i="5"/>
  <c r="F13" i="5"/>
  <c r="E13" i="5" l="1"/>
  <c r="E12" i="5"/>
  <c r="E11" i="5"/>
</calcChain>
</file>

<file path=xl/sharedStrings.xml><?xml version="1.0" encoding="utf-8"?>
<sst xmlns="http://schemas.openxmlformats.org/spreadsheetml/2006/main" count="342" uniqueCount="191">
  <si>
    <t>Indicators</t>
  </si>
  <si>
    <t>Environmental management</t>
  </si>
  <si>
    <t>Climate change mitigation and energy transition matters</t>
  </si>
  <si>
    <t>Climate metrics</t>
  </si>
  <si>
    <t>Industrial pollution</t>
  </si>
  <si>
    <t>Water</t>
  </si>
  <si>
    <t xml:space="preserve">Biodiversity and ecosystems </t>
  </si>
  <si>
    <t>Resource use and circular economy</t>
  </si>
  <si>
    <t>Waste metrics</t>
  </si>
  <si>
    <t>Percentage of relevant revenue covered</t>
  </si>
  <si>
    <t>Indicator name</t>
  </si>
  <si>
    <t>Unit</t>
  </si>
  <si>
    <t>By an EMAS certification</t>
  </si>
  <si>
    <t>%</t>
  </si>
  <si>
    <t>By an ISO 14001 (non-EMAS) certification</t>
  </si>
  <si>
    <t>By other external EMS certifications</t>
  </si>
  <si>
    <t>By an internal certification (but not by a certified EMS)</t>
  </si>
  <si>
    <t>Actions and resources in relation to climate change policies</t>
  </si>
  <si>
    <t>tCO2</t>
  </si>
  <si>
    <t>of which carbon removal and similar credits</t>
  </si>
  <si>
    <t>of which avoided emissions credits</t>
  </si>
  <si>
    <t>of which recognized credits based on quality standards</t>
  </si>
  <si>
    <t>of which credits issued in Europe</t>
  </si>
  <si>
    <t>Energy consumption and mix</t>
  </si>
  <si>
    <t>Fuel consumption from coal and coal products</t>
  </si>
  <si>
    <t xml:space="preserve">Fuel consumption from crude oil and petroleum products </t>
  </si>
  <si>
    <t xml:space="preserve">Fuel consumption from natural gas </t>
  </si>
  <si>
    <t xml:space="preserve">Fuel consumption from other fossil sources </t>
  </si>
  <si>
    <t>Total fossil fuel energy consumption</t>
  </si>
  <si>
    <t>Share of fossil sources in total energy consumption</t>
  </si>
  <si>
    <t>Consumption from nuclear sources</t>
  </si>
  <si>
    <t>Share of consumption from nuclear sources in total energy consumption</t>
  </si>
  <si>
    <t>Fuel consumption for renewable sources, including biomass (also comprising industrial and municipal waste of biologic origin, biogas, renewable hydrogen, etc.)</t>
  </si>
  <si>
    <t>Consumption of purchased or acquired electricity, heat, steam, and cooling from renewable sources</t>
  </si>
  <si>
    <t>Consumption of self-generated non-fuel renewable energy</t>
  </si>
  <si>
    <t>Total renewable energy consumption</t>
  </si>
  <si>
    <t>Share of renewable sources in total energy consumption</t>
  </si>
  <si>
    <t>Renewable energy production - Scope 1 □□</t>
  </si>
  <si>
    <t>Renewable energy production - Scope 3</t>
  </si>
  <si>
    <t>Non-renewable energy production - scope 1</t>
  </si>
  <si>
    <t>Non-renewable energy production - scope 3</t>
  </si>
  <si>
    <t>Gross Scope 1, 2, 3 and total GHG emissions</t>
  </si>
  <si>
    <t>Energy production</t>
  </si>
  <si>
    <t>Gas networks</t>
  </si>
  <si>
    <t>Methane emissions from gas networks</t>
  </si>
  <si>
    <t>Other emissions from gas networks</t>
  </si>
  <si>
    <t>Other activities</t>
  </si>
  <si>
    <t>Percentage of Scope 1 GHG emissions from regulated emission trading schemes</t>
  </si>
  <si>
    <t>Scope 2 GHG emissions</t>
  </si>
  <si>
    <t>Scope 2 – Location-based □□</t>
  </si>
  <si>
    <t>Scope 2 – Market-based</t>
  </si>
  <si>
    <t>Significant Scope 3 GHG emissions</t>
  </si>
  <si>
    <t>3.1 Purchased goods and services</t>
  </si>
  <si>
    <t>3.2 Capital goods</t>
  </si>
  <si>
    <t>3.3 Fuel- and energy-related activities (not included in Scope 1 or Scope 2)</t>
  </si>
  <si>
    <t>Production of energy purchased for resale to end customers (3.3.D)</t>
  </si>
  <si>
    <t>3.6 Business travel</t>
  </si>
  <si>
    <t>3.7 Employee commuting</t>
  </si>
  <si>
    <t>3.11 Use of sold products (fuel sales)</t>
  </si>
  <si>
    <t>3.15 Investments in equity method entities</t>
  </si>
  <si>
    <t>TOTAL LOCATION-BASED GHG EMISSIONS</t>
  </si>
  <si>
    <t>TOTAL MARKET-BASED GHG EMISSIONS</t>
  </si>
  <si>
    <t xml:space="preserve">Water </t>
  </si>
  <si>
    <t>Freshwater</t>
  </si>
  <si>
    <t>Total withdrawal</t>
  </si>
  <si>
    <r>
      <t>Mm</t>
    </r>
    <r>
      <rPr>
        <vertAlign val="superscript"/>
        <sz val="10"/>
        <color theme="1"/>
        <rFont val="Aptos Narrow"/>
        <family val="2"/>
        <scheme val="minor"/>
      </rPr>
      <t>3</t>
    </r>
  </si>
  <si>
    <t>Total discharge</t>
  </si>
  <si>
    <t>Non-freshwater</t>
  </si>
  <si>
    <t>Total consumption</t>
  </si>
  <si>
    <t>of which fresh water</t>
  </si>
  <si>
    <t>of which  non-fresh water</t>
  </si>
  <si>
    <t>Reduced freshwater consumption for energy production</t>
  </si>
  <si>
    <t>Reduced freshwater withdrawals for energy production</t>
  </si>
  <si>
    <t>Water performance monitoring results</t>
  </si>
  <si>
    <t>Total water consumption</t>
  </si>
  <si>
    <t>Water consumption in water-stressed areas</t>
  </si>
  <si>
    <t>Water recycled and reused</t>
  </si>
  <si>
    <t>Water intensity to energy production ratio</t>
  </si>
  <si>
    <t>Water intensity to revenues ratio</t>
  </si>
  <si>
    <t>Water stored</t>
  </si>
  <si>
    <t>Variation in stored water quantity</t>
  </si>
  <si>
    <t>Nitrogen dioxide (NOx)</t>
  </si>
  <si>
    <t>t</t>
  </si>
  <si>
    <t>Nitrogen dioxide emission intensity ratio for energy production</t>
  </si>
  <si>
    <t>t/GWh</t>
  </si>
  <si>
    <t>Sulfur dioxide (SO2)</t>
  </si>
  <si>
    <t>Sulfur dioxide emission intensity ratio for energy production</t>
  </si>
  <si>
    <t>Total particulate matter</t>
  </si>
  <si>
    <t>Particulate matter emission intensity ratio for energy production</t>
  </si>
  <si>
    <t>Mercury</t>
  </si>
  <si>
    <t>kg</t>
  </si>
  <si>
    <t>Mercury emission intensity ratio for energy production</t>
  </si>
  <si>
    <t>kg/GWh</t>
  </si>
  <si>
    <t>Develop biomethane production capacity in Europe</t>
  </si>
  <si>
    <t>TWh</t>
  </si>
  <si>
    <t>Expand biomethane injection capacity in France</t>
  </si>
  <si>
    <t>TWh/year</t>
  </si>
  <si>
    <t>Total quantity of non-hazardous waste and by-products discharged (including sludge)</t>
  </si>
  <si>
    <t>• Fly ash, refioms (residues from the purification of incineration fumes from household waste)</t>
  </si>
  <si>
    <t>• Ash, bottom ash</t>
  </si>
  <si>
    <t>• Desulfurization by-products</t>
  </si>
  <si>
    <t>• Sludge</t>
  </si>
  <si>
    <t>• Driftwood</t>
  </si>
  <si>
    <t>Total quantity of non-hazardous waste and by-products recovered (including sludge)</t>
  </si>
  <si>
    <t>Waste for energy production and services associated sector</t>
  </si>
  <si>
    <t>Waste disposed (excl. ash, gypsum, hazardous)</t>
  </si>
  <si>
    <t>Ash and gypsum waste recycled/reused</t>
  </si>
  <si>
    <t>Ash and gypsum waste disposed</t>
  </si>
  <si>
    <t>Hazardous waste recycled/reused</t>
  </si>
  <si>
    <t>Hazardous waste disposed</t>
  </si>
  <si>
    <t>Active prevention of environmental risks</t>
  </si>
  <si>
    <t>Management of environmental risks</t>
  </si>
  <si>
    <t>Units</t>
  </si>
  <si>
    <t>Environment-related complaints</t>
  </si>
  <si>
    <t>#</t>
  </si>
  <si>
    <t>Environment-related convictions</t>
  </si>
  <si>
    <t>Amount of compensation (in € thousands)</t>
  </si>
  <si>
    <t>k€</t>
  </si>
  <si>
    <t>Develop action plans for identified priority material sites</t>
  </si>
  <si>
    <t>Implement Nature-Based Solutions (NBS)</t>
  </si>
  <si>
    <t>Voluntary targets for 2030 to reduce pressure on freshwater resources</t>
  </si>
  <si>
    <t>Apply the avoid-reduce-compensate sequence to development projects</t>
  </si>
  <si>
    <t>Implementation of environmental plans for industrial activities (projects, sites and activities in operation and sites being decommissioned)</t>
  </si>
  <si>
    <t>Atmospheric pollutants</t>
  </si>
  <si>
    <r>
      <rPr>
        <sz val="11"/>
        <color theme="4" tint="-0.249977111117893"/>
        <rFont val="Aptos Narrow"/>
        <family val="2"/>
        <scheme val="minor"/>
      </rPr>
      <t>Option a.</t>
    </r>
    <r>
      <rPr>
        <sz val="11"/>
        <color theme="1"/>
        <rFont val="Aptos Narrow"/>
        <family val="2"/>
        <scheme val="minor"/>
      </rPr>
      <t xml:space="preserve"> Biomass is certified against PEFC non-controversial sources, FSC controlled wood, SBP or an equivalent voluntary scheme recognized by the European Commission under the EU RED II directive.</t>
    </r>
  </si>
  <si>
    <r>
      <rPr>
        <sz val="11"/>
        <color theme="4" tint="-0.249977111117893"/>
        <rFont val="Aptos Narrow"/>
        <family val="2"/>
        <scheme val="minor"/>
      </rPr>
      <t>Option b.</t>
    </r>
    <r>
      <rPr>
        <sz val="11"/>
        <color theme="1"/>
        <rFont val="Aptos Narrow"/>
        <family val="2"/>
        <scheme val="minor"/>
      </rPr>
      <t xml:space="preserve"> Where such certifications are not available, a sourcing policy (indicating sustainable forest management that respects ecosystems) is defi ned and communicated to raw material suppliers, and its application is verifi ed by due diligence on a recurring basis (at least every fi ve years). The sourcing policy specifi es that biomass should not be sourced from high-quality sawlogs or stemwood. In the specifi c case of plantations, biomass can only come from the products of a plantation if the plantation is certified as indicated in option a. If this is not the case, the biomass may come from plantation residues in accordance with option b.</t>
    </r>
  </si>
  <si>
    <r>
      <t xml:space="preserve">Scope 1 GHG emissions </t>
    </r>
    <r>
      <rPr>
        <b/>
        <sz val="9"/>
        <color rgb="FF4D93D9"/>
        <rFont val="Aptos Narrow"/>
        <family val="2"/>
        <scheme val="minor"/>
      </rPr>
      <t>□□</t>
    </r>
  </si>
  <si>
    <t>Traceability and compliance</t>
  </si>
  <si>
    <t>Sustainability</t>
  </si>
  <si>
    <t>Biodiversity and ecosystems</t>
  </si>
  <si>
    <t>Total external certifications</t>
  </si>
  <si>
    <t>Total internal and external EMS</t>
  </si>
  <si>
    <t>m³</t>
  </si>
  <si>
    <t>m³/MWh</t>
  </si>
  <si>
    <t>m³/million €</t>
  </si>
  <si>
    <t>Upstream fuel and electricity purchasing chain (3.3.A / 3.3.B / 3.3.C)</t>
  </si>
  <si>
    <t>Indicator</t>
  </si>
  <si>
    <t>Consumption of purchased or acquired electricity, heat, steam, and cooling from fossil sources</t>
  </si>
  <si>
    <t>Global Nature objective</t>
  </si>
  <si>
    <t>Sourced woody biomass traceable and certified</t>
  </si>
  <si>
    <t>Biomass</t>
  </si>
  <si>
    <r>
      <t xml:space="preserve">2023 </t>
    </r>
    <r>
      <rPr>
        <b/>
        <sz val="11"/>
        <color theme="0" tint="-0.249977111117893"/>
        <rFont val="Aptos Narrow"/>
        <family val="2"/>
        <scheme val="minor"/>
      </rPr>
      <t>(2)</t>
    </r>
  </si>
  <si>
    <t>(2) Source: 2023 Universal Registration Document, p.239</t>
  </si>
  <si>
    <t>n/a</t>
  </si>
  <si>
    <t>Sources:</t>
  </si>
  <si>
    <t>2023 Universal Registration Document, p.111</t>
  </si>
  <si>
    <t>Water consumption</t>
  </si>
  <si>
    <t xml:space="preserve">TOTAL ENERGY CONSUMPTION □□ </t>
  </si>
  <si>
    <t>Renewable and non-renewable energy production breakdown</t>
  </si>
  <si>
    <t>CSRD indicators</t>
  </si>
  <si>
    <t>Act4nature indicators</t>
  </si>
  <si>
    <t>Act4nature indicators can be found in the "ESG at ENGIE" slide deck, which can be downloaded from:</t>
  </si>
  <si>
    <t>https://www.engie.com/en/group/social-responsibility/csr-publications</t>
  </si>
  <si>
    <t xml:space="preserve">Total carbon credits used on behalf of ENGIE </t>
  </si>
  <si>
    <t xml:space="preserve">ENGIE’s total carbon removal and associated reversal </t>
  </si>
  <si>
    <t>Source: 2025 Universal Registration Document, p.117</t>
  </si>
  <si>
    <t>Source: 2025 Universal Registration Document, p.119</t>
  </si>
  <si>
    <t>2025 Universal Registration Document, p.120</t>
  </si>
  <si>
    <t>□□ Verified by the Statutory Auditors with “reasonable” assurance for 2025</t>
  </si>
  <si>
    <t>Source: 2025 Universal Registration Document, p.130</t>
  </si>
  <si>
    <r>
      <t xml:space="preserve">2025 </t>
    </r>
    <r>
      <rPr>
        <b/>
        <sz val="11"/>
        <color theme="3" tint="0.499984740745262"/>
        <rFont val="Aptos Narrow"/>
        <family val="2"/>
        <scheme val="minor"/>
      </rPr>
      <t>(1)</t>
    </r>
  </si>
  <si>
    <t>(1) Source: 2025 Universal Registration Document, p.140</t>
  </si>
  <si>
    <t>Source: 2025 Universal Registration Document, p.135</t>
  </si>
  <si>
    <t>Source: "ESG at ENGIE" slide deck, slide 36</t>
  </si>
  <si>
    <t>Source: "ESG at ENGIE" slide deck, slide 38</t>
  </si>
  <si>
    <t>Energy consumption and energy mix (GWh)</t>
  </si>
  <si>
    <t>Source:  "ESG at ENGIE" slide deck, slide 36</t>
  </si>
  <si>
    <t>Total quantity of hazardous waste and by-products discharged (including sludge and excluding radioactive waste)</t>
  </si>
  <si>
    <t>Total quantity of hazardous waste and by-products recovered (including sludge and excluding radioactive waste)</t>
  </si>
  <si>
    <t xml:space="preserve">Total discharge </t>
  </si>
  <si>
    <t>Mm³</t>
  </si>
  <si>
    <t xml:space="preserve">   of which fresh surface water</t>
  </si>
  <si>
    <t xml:space="preserve">   of which fresh ground water</t>
  </si>
  <si>
    <t xml:space="preserve">   of which non fresh surface water </t>
  </si>
  <si>
    <t xml:space="preserve">   of which third-part destination</t>
  </si>
  <si>
    <t>Mt CO2 eq.</t>
  </si>
  <si>
    <t>GWh</t>
  </si>
  <si>
    <t xml:space="preserve">Source: </t>
  </si>
  <si>
    <t>2025 Universal Registration Document, p.127</t>
  </si>
  <si>
    <t>2023 Universal Registration Document, p.114</t>
  </si>
  <si>
    <t>Implement ecological management for all the Group's industrial activities, in particular without the use of chemical phytosanitary products</t>
  </si>
  <si>
    <t>2025 Universal Registration Document, p.141</t>
  </si>
  <si>
    <t>Waste used/recycled/sold (excl. ash, gypsum, hazardous)</t>
  </si>
  <si>
    <r>
      <t xml:space="preserve">2024 </t>
    </r>
    <r>
      <rPr>
        <b/>
        <sz val="11"/>
        <color theme="0" tint="-0.249977111117893"/>
        <rFont val="Aptos Narrow"/>
        <family val="2"/>
        <scheme val="minor"/>
      </rPr>
      <t>(1)</t>
    </r>
  </si>
  <si>
    <t>Total water consumption in water-stressed areas / total water consumption</t>
  </si>
  <si>
    <t>Total water withdrawal in water-stressed area / total water withadrawals</t>
  </si>
  <si>
    <t>2025 ESG databook - Environmental data</t>
  </si>
  <si>
    <t>2025
Consolidated scope</t>
  </si>
  <si>
    <t>2025
Equity method scope</t>
  </si>
  <si>
    <t>2024
Consolidated scope</t>
  </si>
  <si>
    <t>2024
Equity method scope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</si>
</sst>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_-* #,##0_-;\-* #,##0_-;_-* &quot;-&quot;??_-;_-@_-"/>
    <numFmt numFmtId="167" formatCode="#,##0_ ;\-#,##0\ "/>
    <numFmt numFmtId="168" formatCode="0.0"/>
    <numFmt numFmtId="169" formatCode="_(* #,##0.0_);_(* \(#,##0.0\);_(* &quot;-&quot;??_);_(@_)"/>
    <numFmt numFmtId="170" formatCode="#,##0.000"/>
    <numFmt numFmtId="172" formatCode="_(* #,##0.0_);_(* \(#,##0.0\)"/>
  </numFmts>
  <fonts count="59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b/>
      <sz val="11"/>
      <color theme="4"/>
      <name val="Aptos Narrow"/>
      <family val="2"/>
      <scheme val="minor"/>
    </font>
    <font>
      <sz val="8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theme="4" tint="0.39997558519241921"/>
      <name val="Aptos Narrow"/>
      <family val="2"/>
      <scheme val="minor"/>
    </font>
    <font>
      <b/>
      <sz val="11"/>
      <color theme="4" tint="0.39997558519241921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sz val="11"/>
      <color theme="3" tint="0.249977111117893"/>
      <name val="Aptos Narrow"/>
      <family val="2"/>
      <scheme val="minor"/>
    </font>
    <font>
      <sz val="11"/>
      <color rgb="FF242424"/>
      <name val="Aptos Narrow"/>
      <family val="2"/>
      <scheme val="minor"/>
    </font>
    <font>
      <b/>
      <sz val="11"/>
      <color rgb="FF00B0F0"/>
      <name val="Aptos Narrow"/>
      <family val="2"/>
      <scheme val="minor"/>
    </font>
    <font>
      <sz val="11"/>
      <color rgb="FF353A3D"/>
      <name val="Aptos Narrow"/>
      <family val="2"/>
      <scheme val="minor"/>
    </font>
    <font>
      <sz val="11"/>
      <color theme="1"/>
      <name val="Aptos Narrow"/>
      <family val="2"/>
    </font>
    <font>
      <sz val="10"/>
      <color rgb="FF353A3D"/>
      <name val="Aptos Narrow"/>
      <family val="2"/>
      <scheme val="minor"/>
    </font>
    <font>
      <i/>
      <sz val="10"/>
      <color theme="1"/>
      <name val="Aptos Narrow"/>
      <family val="2"/>
      <scheme val="minor"/>
    </font>
    <font>
      <sz val="11"/>
      <color theme="4" tint="-0.249977111117893"/>
      <name val="Aptos Narrow"/>
      <family val="2"/>
      <scheme val="minor"/>
    </font>
    <font>
      <b/>
      <sz val="11"/>
      <color theme="4" tint="-0.249977111117893"/>
      <name val="Aptos Narrow"/>
      <family val="2"/>
      <scheme val="minor"/>
    </font>
    <font>
      <sz val="10"/>
      <color rgb="FF00B0F0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2"/>
      <color rgb="FF000000"/>
      <name val="Aptos Narrow"/>
      <family val="2"/>
    </font>
    <font>
      <sz val="12"/>
      <color theme="1"/>
      <name val="Aptos Narrow"/>
      <family val="2"/>
    </font>
    <font>
      <sz val="12"/>
      <color theme="10"/>
      <name val="Aptos Narrow"/>
      <family val="2"/>
    </font>
    <font>
      <b/>
      <sz val="18"/>
      <color rgb="FF00B0F0"/>
      <name val="Aptos Narrow"/>
      <family val="2"/>
    </font>
    <font>
      <b/>
      <sz val="14"/>
      <color rgb="FF000000"/>
      <name val="Aptos Narrow"/>
      <family val="2"/>
    </font>
    <font>
      <vertAlign val="superscript"/>
      <sz val="10"/>
      <color theme="1"/>
      <name val="Aptos Narrow"/>
      <family val="2"/>
      <scheme val="minor"/>
    </font>
    <font>
      <sz val="14"/>
      <color rgb="FF0070C0"/>
      <name val="Aptos Narrow"/>
      <family val="2"/>
      <scheme val="minor"/>
    </font>
    <font>
      <sz val="12"/>
      <color theme="10"/>
      <name val="Aptos Narrow"/>
      <family val="2"/>
      <scheme val="minor"/>
    </font>
    <font>
      <sz val="10"/>
      <name val="Arial"/>
      <family val="2"/>
    </font>
    <font>
      <sz val="11"/>
      <color theme="1"/>
      <name val="Calibri"/>
      <family val="2"/>
    </font>
    <font>
      <u/>
      <sz val="11"/>
      <color theme="10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rgb="FFFFFFFF"/>
      <name val="Arial"/>
      <family val="2"/>
    </font>
    <font>
      <sz val="11"/>
      <color rgb="FFFF0000"/>
      <name val="Aptos Narrow"/>
      <family val="2"/>
      <scheme val="minor"/>
    </font>
    <font>
      <i/>
      <sz val="11"/>
      <color rgb="FFFF0000"/>
      <name val="Aptos Narrow"/>
      <family val="2"/>
      <scheme val="minor"/>
    </font>
    <font>
      <i/>
      <sz val="9"/>
      <color theme="1"/>
      <name val="Aptos Narrow"/>
      <family val="2"/>
      <scheme val="minor"/>
    </font>
    <font>
      <b/>
      <sz val="12"/>
      <color rgb="FF0070C0"/>
      <name val="Aptos Narrow"/>
      <family val="2"/>
      <scheme val="minor"/>
    </font>
    <font>
      <sz val="11"/>
      <name val="Aptos Narrow"/>
      <family val="2"/>
      <scheme val="minor"/>
    </font>
    <font>
      <sz val="9"/>
      <color rgb="FF242424"/>
      <name val="Aptos Narrow"/>
      <family val="2"/>
      <scheme val="minor"/>
    </font>
    <font>
      <b/>
      <sz val="11"/>
      <color rgb="FF4D93D9"/>
      <name val="Aptos Narrow"/>
      <family val="2"/>
      <scheme val="minor"/>
    </font>
    <font>
      <b/>
      <sz val="9"/>
      <color rgb="FF4D93D9"/>
      <name val="Aptos Narrow"/>
      <family val="2"/>
      <scheme val="minor"/>
    </font>
    <font>
      <b/>
      <sz val="11"/>
      <color theme="3" tint="0.499984740745262"/>
      <name val="Aptos Narrow"/>
      <family val="2"/>
      <scheme val="minor"/>
    </font>
    <font>
      <b/>
      <sz val="16"/>
      <color rgb="FF00B0F0"/>
      <name val="Aptos Narrow"/>
      <family val="2"/>
    </font>
    <font>
      <b/>
      <sz val="16"/>
      <color rgb="FF00B0F0"/>
      <name val="Aptos Narrow"/>
      <family val="2"/>
      <scheme val="minor"/>
    </font>
    <font>
      <sz val="16"/>
      <color theme="1"/>
      <name val="Aptos Narrow"/>
      <family val="2"/>
      <scheme val="minor"/>
    </font>
    <font>
      <b/>
      <sz val="16"/>
      <color rgb="FF43AEE2"/>
      <name val="Aptos Narrow"/>
      <family val="2"/>
      <scheme val="minor"/>
    </font>
    <font>
      <b/>
      <sz val="16"/>
      <color theme="4"/>
      <name val="Aptos Narrow"/>
      <family val="2"/>
      <scheme val="minor"/>
    </font>
    <font>
      <sz val="11"/>
      <color rgb="FF353A3D"/>
      <name val="Aptos Narrow"/>
      <family val="2"/>
    </font>
    <font>
      <i/>
      <sz val="10"/>
      <color theme="1"/>
      <name val="Aptos Narrow"/>
      <family val="2"/>
    </font>
    <font>
      <b/>
      <sz val="11"/>
      <color theme="0" tint="-0.249977111117893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i/>
      <sz val="11"/>
      <color rgb="FF000000"/>
      <name val="Aptos Narrow"/>
      <family val="2"/>
      <scheme val="minor"/>
    </font>
    <font>
      <i/>
      <sz val="11"/>
      <name val="Aptos Narrow"/>
      <family val="2"/>
      <scheme val="minor"/>
    </font>
    <font>
      <b/>
      <i/>
      <sz val="11"/>
      <color theme="3" tint="0.249977111117893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3" tint="0.89999084444715716"/>
        <bgColor rgb="FF000000"/>
      </patternFill>
    </fill>
    <fill>
      <patternFill patternType="solid">
        <fgColor theme="3" tint="9.9978637043366805E-2"/>
        <bgColor indexed="64"/>
      </patternFill>
    </fill>
    <fill>
      <patternFill patternType="solid">
        <fgColor rgb="FFF0F8FF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4EA72E"/>
      </top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ck">
        <color indexed="64"/>
      </top>
      <bottom style="thick">
        <color indexed="64"/>
      </bottom>
      <diagonal/>
    </border>
    <border>
      <left/>
      <right/>
      <top/>
      <bottom style="thin">
        <color theme="1" tint="0.499984740745262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theme="2" tint="-0.249977111117893"/>
      </bottom>
      <diagonal/>
    </border>
    <border>
      <left/>
      <right/>
      <top/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medium">
        <color theme="2" tint="-0.499984740745262"/>
      </top>
      <bottom style="thin">
        <color theme="2" tint="-0.499984740745262"/>
      </bottom>
      <diagonal/>
    </border>
    <border>
      <left/>
      <right/>
      <top style="medium">
        <color theme="2" tint="-0.499984740745262"/>
      </top>
      <bottom style="medium">
        <color theme="2" tint="-0.499984740745262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theme="2" tint="-0.499984740745262"/>
      </bottom>
      <diagonal/>
    </border>
    <border>
      <left/>
      <right/>
      <top style="thin">
        <color rgb="FF4EA72E"/>
      </top>
      <bottom style="medium">
        <color theme="2" tint="-0.499984740745262"/>
      </bottom>
      <diagonal/>
    </border>
    <border>
      <left/>
      <right style="thin">
        <color theme="1" tint="0.499984740745262"/>
      </right>
      <top style="thin">
        <color rgb="FF4EA72E"/>
      </top>
      <bottom style="medium">
        <color theme="2" tint="-0.499984740745262"/>
      </bottom>
      <diagonal/>
    </border>
    <border>
      <left/>
      <right style="thin">
        <color theme="1" tint="0.499984740745262"/>
      </right>
      <top style="medium">
        <color theme="2" tint="-0.499984740745262"/>
      </top>
      <bottom style="medium">
        <color theme="2" tint="-0.499984740745262"/>
      </bottom>
      <diagonal/>
    </border>
    <border>
      <left/>
      <right/>
      <top style="thin">
        <color theme="2" tint="-0.499984740745262"/>
      </top>
      <bottom style="medium">
        <color theme="2" tint="-0.499984740745262"/>
      </bottom>
      <diagonal/>
    </border>
    <border>
      <left/>
      <right/>
      <top style="thin">
        <color indexed="64"/>
      </top>
      <bottom style="medium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rgb="FF000000"/>
      </bottom>
      <diagonal/>
    </border>
    <border>
      <left/>
      <right/>
      <top style="thin">
        <color rgb="FF000000"/>
      </top>
      <bottom style="medium">
        <color theme="2" tint="-0.499984740745262"/>
      </bottom>
      <diagonal/>
    </border>
    <border>
      <left/>
      <right/>
      <top style="medium">
        <color theme="2" tint="-0.499984740745262"/>
      </top>
      <bottom style="thin">
        <color indexed="64"/>
      </bottom>
      <diagonal/>
    </border>
    <border>
      <left/>
      <right/>
      <top style="thin">
        <color theme="2" tint="-0.499984740745262"/>
      </top>
      <bottom style="thin">
        <color indexed="64"/>
      </bottom>
      <diagonal/>
    </border>
    <border>
      <left/>
      <right/>
      <top/>
      <bottom style="thin">
        <color theme="0" tint="-0.14999847407452621"/>
      </bottom>
      <diagonal/>
    </border>
    <border>
      <left/>
      <right/>
      <top/>
      <bottom style="dotted">
        <color indexed="64"/>
      </bottom>
      <diagonal/>
    </border>
    <border>
      <left/>
      <right/>
      <top style="hair">
        <color indexed="64"/>
      </top>
      <bottom style="dotted">
        <color indexed="64"/>
      </bottom>
      <diagonal/>
    </border>
    <border>
      <left/>
      <right/>
      <top style="dotted">
        <color rgb="FF7F7F7F"/>
      </top>
      <bottom style="dotted">
        <color rgb="FF7F7F7F"/>
      </bottom>
      <diagonal/>
    </border>
    <border>
      <left/>
      <right/>
      <top style="thin">
        <color rgb="FF0070C0"/>
      </top>
      <bottom style="thin">
        <color rgb="FF0070C0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dotted">
        <color rgb="FF7F7F7F"/>
      </top>
      <bottom style="thin">
        <color rgb="FF0070C0"/>
      </bottom>
      <diagonal/>
    </border>
    <border>
      <left/>
      <right/>
      <top style="dotted">
        <color rgb="FF7F7F7F"/>
      </top>
      <bottom style="hair">
        <color theme="4"/>
      </bottom>
      <diagonal/>
    </border>
    <border>
      <left/>
      <right/>
      <top/>
      <bottom style="thin">
        <color rgb="FF0070C0"/>
      </bottom>
      <diagonal/>
    </border>
    <border>
      <left/>
      <right/>
      <top/>
      <bottom style="dotted">
        <color rgb="FF7F7F7F"/>
      </bottom>
      <diagonal/>
    </border>
    <border>
      <left/>
      <right/>
      <top style="dotted">
        <color rgb="FF7F7F7F"/>
      </top>
      <bottom/>
      <diagonal/>
    </border>
    <border>
      <left/>
      <right/>
      <top style="thin">
        <color rgb="FF00B050"/>
      </top>
      <bottom/>
      <diagonal/>
    </border>
    <border>
      <left/>
      <right/>
      <top style="thin">
        <color theme="9"/>
      </top>
      <bottom/>
      <diagonal/>
    </border>
    <border>
      <left/>
      <right/>
      <top/>
      <bottom style="thin">
        <color rgb="FF00B050"/>
      </bottom>
      <diagonal/>
    </border>
    <border>
      <left/>
      <right/>
      <top style="dotted">
        <color indexed="64"/>
      </top>
      <bottom style="thin">
        <color theme="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dotted">
        <color rgb="FF7F7F7F"/>
      </top>
      <bottom style="thin">
        <color theme="4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/>
      <top style="dotted">
        <color indexed="64"/>
      </top>
      <bottom style="thin">
        <color theme="3" tint="0.24994659260841701"/>
      </bottom>
      <diagonal/>
    </border>
    <border>
      <left/>
      <right/>
      <top style="thin">
        <color rgb="FF0070C0"/>
      </top>
      <bottom/>
      <diagonal/>
    </border>
    <border>
      <left/>
      <right/>
      <top style="medium">
        <color indexed="64"/>
      </top>
      <bottom style="thin">
        <color theme="2" tint="-0.499984740745262"/>
      </bottom>
      <diagonal/>
    </border>
  </borders>
  <cellStyleXfs count="12">
    <xf numFmtId="0" fontId="0" fillId="0" borderId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31" fillId="0" borderId="0"/>
    <xf numFmtId="0" fontId="32" fillId="0" borderId="0"/>
    <xf numFmtId="0" fontId="31" fillId="0" borderId="0"/>
    <xf numFmtId="0" fontId="33" fillId="0" borderId="0" applyNumberFormat="0" applyFill="0" applyBorder="0" applyAlignment="0" applyProtection="0"/>
    <xf numFmtId="0" fontId="34" fillId="0" borderId="0"/>
    <xf numFmtId="0" fontId="35" fillId="5" borderId="0"/>
    <xf numFmtId="0" fontId="36" fillId="6" borderId="0"/>
    <xf numFmtId="43" fontId="5" fillId="0" borderId="0" applyFont="0" applyFill="0" applyBorder="0" applyAlignment="0" applyProtection="0"/>
  </cellStyleXfs>
  <cellXfs count="295">
    <xf numFmtId="0" fontId="0" fillId="0" borderId="0" xfId="0"/>
    <xf numFmtId="0" fontId="1" fillId="0" borderId="0" xfId="0" applyFont="1"/>
    <xf numFmtId="0" fontId="3" fillId="0" borderId="0" xfId="0" applyFont="1"/>
    <xf numFmtId="0" fontId="1" fillId="0" borderId="0" xfId="0" applyFont="1" applyAlignment="1">
      <alignment horizontal="left" wrapText="1"/>
    </xf>
    <xf numFmtId="0" fontId="8" fillId="0" borderId="11" xfId="0" applyFont="1" applyBorder="1"/>
    <xf numFmtId="0" fontId="7" fillId="0" borderId="0" xfId="0" applyFont="1"/>
    <xf numFmtId="0" fontId="8" fillId="0" borderId="12" xfId="0" applyFont="1" applyBorder="1" applyAlignment="1">
      <alignment wrapText="1"/>
    </xf>
    <xf numFmtId="165" fontId="9" fillId="0" borderId="26" xfId="0" applyNumberFormat="1" applyFont="1" applyBorder="1" applyAlignment="1">
      <alignment horizontal="right"/>
    </xf>
    <xf numFmtId="0" fontId="12" fillId="0" borderId="31" xfId="0" applyFont="1" applyBorder="1" applyAlignment="1">
      <alignment horizontal="left" wrapText="1" readingOrder="1"/>
    </xf>
    <xf numFmtId="165" fontId="18" fillId="0" borderId="0" xfId="0" applyNumberFormat="1" applyFont="1" applyAlignment="1">
      <alignment horizontal="right"/>
    </xf>
    <xf numFmtId="0" fontId="19" fillId="0" borderId="33" xfId="0" applyFont="1" applyBorder="1" applyAlignment="1">
      <alignment horizontal="center" wrapText="1" readingOrder="1"/>
    </xf>
    <xf numFmtId="164" fontId="12" fillId="0" borderId="33" xfId="2" applyFont="1" applyBorder="1" applyAlignment="1">
      <alignment horizontal="center" wrapText="1" readingOrder="1"/>
    </xf>
    <xf numFmtId="0" fontId="21" fillId="0" borderId="0" xfId="0" applyFont="1"/>
    <xf numFmtId="165" fontId="18" fillId="0" borderId="0" xfId="0" applyNumberFormat="1" applyFont="1" applyAlignment="1">
      <alignment horizontal="center"/>
    </xf>
    <xf numFmtId="0" fontId="16" fillId="0" borderId="0" xfId="0" applyFont="1" applyAlignment="1">
      <alignment horizontal="center" wrapText="1"/>
    </xf>
    <xf numFmtId="0" fontId="0" fillId="0" borderId="0" xfId="0" applyAlignment="1">
      <alignment vertical="center"/>
    </xf>
    <xf numFmtId="0" fontId="16" fillId="0" borderId="0" xfId="0" applyFont="1"/>
    <xf numFmtId="166" fontId="13" fillId="0" borderId="29" xfId="2" applyNumberFormat="1" applyFont="1" applyFill="1" applyBorder="1" applyAlignment="1">
      <alignment horizontal="center" vertical="center" wrapText="1" readingOrder="1"/>
    </xf>
    <xf numFmtId="0" fontId="12" fillId="0" borderId="29" xfId="0" applyFont="1" applyBorder="1" applyAlignment="1">
      <alignment horizontal="left" wrapText="1" readingOrder="1"/>
    </xf>
    <xf numFmtId="0" fontId="12" fillId="0" borderId="29" xfId="0" applyFont="1" applyBorder="1" applyAlignment="1">
      <alignment horizontal="center" vertical="center" wrapText="1" readingOrder="1"/>
    </xf>
    <xf numFmtId="166" fontId="13" fillId="0" borderId="34" xfId="2" applyNumberFormat="1" applyFont="1" applyFill="1" applyBorder="1" applyAlignment="1">
      <alignment horizontal="center" vertical="center" wrapText="1" readingOrder="1"/>
    </xf>
    <xf numFmtId="0" fontId="12" fillId="0" borderId="28" xfId="0" applyFont="1" applyBorder="1" applyAlignment="1">
      <alignment horizontal="left" wrapText="1" readingOrder="1"/>
    </xf>
    <xf numFmtId="0" fontId="26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3" applyFont="1" applyAlignment="1">
      <alignment horizontal="left" vertical="center" indent="2"/>
    </xf>
    <xf numFmtId="0" fontId="27" fillId="0" borderId="0" xfId="0" applyFont="1" applyAlignment="1">
      <alignment horizontal="left" vertical="center"/>
    </xf>
    <xf numFmtId="0" fontId="29" fillId="0" borderId="0" xfId="0" applyFont="1"/>
    <xf numFmtId="0" fontId="29" fillId="0" borderId="0" xfId="0" applyFont="1" applyAlignment="1">
      <alignment horizontal="left" wrapText="1"/>
    </xf>
    <xf numFmtId="0" fontId="30" fillId="0" borderId="0" xfId="3" applyFont="1" applyAlignment="1">
      <alignment horizontal="left" vertical="center" indent="2"/>
    </xf>
    <xf numFmtId="0" fontId="37" fillId="0" borderId="0" xfId="0" applyFont="1" applyAlignment="1">
      <alignment vertical="center"/>
    </xf>
    <xf numFmtId="0" fontId="37" fillId="0" borderId="0" xfId="0" applyFont="1"/>
    <xf numFmtId="0" fontId="1" fillId="0" borderId="29" xfId="0" applyFont="1" applyBorder="1" applyAlignment="1">
      <alignment horizontal="center" vertical="center" wrapText="1" readingOrder="1"/>
    </xf>
    <xf numFmtId="0" fontId="9" fillId="0" borderId="11" xfId="0" applyFont="1" applyBorder="1" applyAlignment="1">
      <alignment horizontal="center"/>
    </xf>
    <xf numFmtId="0" fontId="20" fillId="0" borderId="27" xfId="0" applyFont="1" applyBorder="1" applyAlignment="1">
      <alignment horizontal="center" wrapText="1"/>
    </xf>
    <xf numFmtId="0" fontId="20" fillId="0" borderId="26" xfId="0" applyFont="1" applyBorder="1" applyAlignment="1">
      <alignment horizontal="center"/>
    </xf>
    <xf numFmtId="0" fontId="10" fillId="0" borderId="29" xfId="0" applyFont="1" applyBorder="1" applyAlignment="1">
      <alignment horizontal="left" wrapText="1" readingOrder="1"/>
    </xf>
    <xf numFmtId="0" fontId="10" fillId="0" borderId="29" xfId="0" applyFont="1" applyBorder="1" applyAlignment="1">
      <alignment horizontal="center" wrapText="1" readingOrder="1"/>
    </xf>
    <xf numFmtId="0" fontId="6" fillId="4" borderId="29" xfId="0" applyFont="1" applyFill="1" applyBorder="1" applyAlignment="1">
      <alignment horizontal="center" wrapText="1" readingOrder="1"/>
    </xf>
    <xf numFmtId="0" fontId="2" fillId="0" borderId="0" xfId="0" applyFont="1" applyAlignment="1">
      <alignment wrapText="1"/>
    </xf>
    <xf numFmtId="0" fontId="38" fillId="0" borderId="0" xfId="0" applyFont="1"/>
    <xf numFmtId="0" fontId="39" fillId="0" borderId="0" xfId="0" applyFont="1"/>
    <xf numFmtId="0" fontId="9" fillId="0" borderId="19" xfId="0" applyFont="1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28" xfId="0" applyBorder="1"/>
    <xf numFmtId="0" fontId="0" fillId="0" borderId="35" xfId="0" applyBorder="1" applyAlignment="1">
      <alignment vertical="top" wrapText="1"/>
    </xf>
    <xf numFmtId="0" fontId="0" fillId="0" borderId="33" xfId="0" applyBorder="1" applyAlignment="1">
      <alignment vertical="top" wrapText="1"/>
    </xf>
    <xf numFmtId="0" fontId="0" fillId="0" borderId="12" xfId="0" applyBorder="1"/>
    <xf numFmtId="0" fontId="0" fillId="0" borderId="11" xfId="0" applyBorder="1"/>
    <xf numFmtId="0" fontId="0" fillId="0" borderId="11" xfId="0" applyBorder="1" applyAlignment="1">
      <alignment horizontal="left" indent="3"/>
    </xf>
    <xf numFmtId="0" fontId="0" fillId="0" borderId="19" xfId="0" applyBorder="1" applyAlignment="1">
      <alignment horizontal="left" indent="3"/>
    </xf>
    <xf numFmtId="0" fontId="0" fillId="0" borderId="0" xfId="0" applyAlignment="1">
      <alignment horizontal="left" wrapText="1"/>
    </xf>
    <xf numFmtId="0" fontId="10" fillId="0" borderId="40" xfId="0" applyFont="1" applyBorder="1" applyAlignment="1">
      <alignment horizontal="center"/>
    </xf>
    <xf numFmtId="0" fontId="42" fillId="0" borderId="0" xfId="0" applyFont="1"/>
    <xf numFmtId="0" fontId="0" fillId="0" borderId="26" xfId="0" applyBorder="1" applyAlignment="1">
      <alignment wrapText="1"/>
    </xf>
    <xf numFmtId="0" fontId="0" fillId="0" borderId="39" xfId="0" applyBorder="1" applyAlignment="1">
      <alignment horizontal="left" wrapText="1"/>
    </xf>
    <xf numFmtId="167" fontId="0" fillId="0" borderId="0" xfId="2" applyNumberFormat="1" applyFont="1" applyFill="1" applyBorder="1" applyAlignment="1">
      <alignment wrapText="1"/>
    </xf>
    <xf numFmtId="0" fontId="10" fillId="0" borderId="8" xfId="0" applyFont="1" applyBorder="1" applyAlignment="1">
      <alignment horizontal="center" wrapText="1"/>
    </xf>
    <xf numFmtId="0" fontId="9" fillId="0" borderId="3" xfId="0" applyFont="1" applyBorder="1"/>
    <xf numFmtId="3" fontId="0" fillId="0" borderId="0" xfId="0" applyNumberFormat="1"/>
    <xf numFmtId="0" fontId="0" fillId="0" borderId="0" xfId="0" applyAlignment="1">
      <alignment horizontal="center"/>
    </xf>
    <xf numFmtId="0" fontId="0" fillId="0" borderId="26" xfId="0" applyBorder="1" applyAlignment="1">
      <alignment horizontal="left" wrapText="1" indent="1"/>
    </xf>
    <xf numFmtId="166" fontId="0" fillId="0" borderId="27" xfId="2" applyNumberFormat="1" applyFont="1" applyBorder="1" applyAlignment="1">
      <alignment wrapText="1"/>
    </xf>
    <xf numFmtId="166" fontId="0" fillId="0" borderId="26" xfId="2" applyNumberFormat="1" applyFont="1" applyFill="1" applyBorder="1" applyAlignment="1"/>
    <xf numFmtId="166" fontId="0" fillId="0" borderId="27" xfId="2" applyNumberFormat="1" applyFont="1" applyFill="1" applyBorder="1" applyAlignment="1"/>
    <xf numFmtId="0" fontId="16" fillId="0" borderId="0" xfId="0" applyFont="1" applyAlignment="1">
      <alignment wrapText="1"/>
    </xf>
    <xf numFmtId="0" fontId="0" fillId="0" borderId="10" xfId="0" applyBorder="1" applyAlignment="1">
      <alignment horizontal="right"/>
    </xf>
    <xf numFmtId="0" fontId="0" fillId="0" borderId="10" xfId="0" applyBorder="1"/>
    <xf numFmtId="0" fontId="0" fillId="0" borderId="10" xfId="0" applyBorder="1" applyAlignment="1">
      <alignment horizontal="center"/>
    </xf>
    <xf numFmtId="3" fontId="0" fillId="0" borderId="10" xfId="0" applyNumberFormat="1" applyBorder="1"/>
    <xf numFmtId="0" fontId="0" fillId="0" borderId="11" xfId="0" applyBorder="1" applyAlignment="1">
      <alignment horizontal="center"/>
    </xf>
    <xf numFmtId="0" fontId="9" fillId="0" borderId="7" xfId="0" applyFont="1" applyBorder="1" applyAlignment="1">
      <alignment wrapText="1"/>
    </xf>
    <xf numFmtId="0" fontId="9" fillId="0" borderId="7" xfId="0" applyFont="1" applyBorder="1" applyAlignment="1">
      <alignment horizontal="right"/>
    </xf>
    <xf numFmtId="0" fontId="0" fillId="0" borderId="0" xfId="0" applyAlignment="1">
      <alignment horizontal="left"/>
    </xf>
    <xf numFmtId="0" fontId="0" fillId="0" borderId="11" xfId="0" applyBorder="1" applyAlignment="1">
      <alignment horizontal="center" wrapText="1"/>
    </xf>
    <xf numFmtId="0" fontId="0" fillId="0" borderId="12" xfId="0" applyBorder="1" applyAlignment="1">
      <alignment horizontal="center"/>
    </xf>
    <xf numFmtId="0" fontId="0" fillId="0" borderId="25" xfId="0" applyBorder="1"/>
    <xf numFmtId="0" fontId="0" fillId="0" borderId="39" xfId="0" applyBorder="1" applyAlignment="1">
      <alignment wrapText="1"/>
    </xf>
    <xf numFmtId="166" fontId="0" fillId="0" borderId="39" xfId="2" applyNumberFormat="1" applyFont="1" applyFill="1" applyBorder="1" applyAlignment="1"/>
    <xf numFmtId="0" fontId="46" fillId="0" borderId="0" xfId="0" applyFont="1" applyAlignment="1">
      <alignment horizontal="left" vertical="center"/>
    </xf>
    <xf numFmtId="0" fontId="47" fillId="0" borderId="0" xfId="0" applyFont="1"/>
    <xf numFmtId="0" fontId="47" fillId="0" borderId="0" xfId="0" applyFont="1" applyAlignment="1">
      <alignment horizontal="left" vertical="center"/>
    </xf>
    <xf numFmtId="0" fontId="48" fillId="0" borderId="0" xfId="0" applyFont="1"/>
    <xf numFmtId="0" fontId="49" fillId="0" borderId="0" xfId="0" applyFont="1" applyAlignment="1">
      <alignment horizontal="left" wrapText="1"/>
    </xf>
    <xf numFmtId="0" fontId="50" fillId="0" borderId="0" xfId="0" applyFont="1" applyAlignment="1">
      <alignment vertical="top" wrapText="1"/>
    </xf>
    <xf numFmtId="43" fontId="51" fillId="0" borderId="34" xfId="11" applyFont="1" applyBorder="1" applyAlignment="1">
      <alignment horizontal="left" vertical="center" wrapText="1" readingOrder="1"/>
    </xf>
    <xf numFmtId="43" fontId="51" fillId="0" borderId="42" xfId="11" applyFont="1" applyBorder="1" applyAlignment="1">
      <alignment horizontal="left" vertical="center" wrapText="1" readingOrder="1"/>
    </xf>
    <xf numFmtId="0" fontId="52" fillId="0" borderId="0" xfId="0" applyFont="1" applyAlignment="1">
      <alignment vertical="top"/>
    </xf>
    <xf numFmtId="166" fontId="51" fillId="0" borderId="34" xfId="11" applyNumberFormat="1" applyFont="1" applyBorder="1" applyAlignment="1">
      <alignment vertical="center" wrapText="1" readingOrder="1"/>
    </xf>
    <xf numFmtId="43" fontId="51" fillId="0" borderId="28" xfId="11" applyFont="1" applyBorder="1" applyAlignment="1">
      <alignment horizontal="left" vertical="center" wrapText="1" readingOrder="1"/>
    </xf>
    <xf numFmtId="166" fontId="51" fillId="0" borderId="28" xfId="11" applyNumberFormat="1" applyFont="1" applyBorder="1" applyAlignment="1">
      <alignment vertical="center" wrapText="1" readingOrder="1"/>
    </xf>
    <xf numFmtId="0" fontId="13" fillId="0" borderId="34" xfId="2" applyNumberFormat="1" applyFont="1" applyFill="1" applyBorder="1" applyAlignment="1">
      <alignment horizontal="left" vertical="center" readingOrder="1"/>
    </xf>
    <xf numFmtId="0" fontId="13" fillId="0" borderId="29" xfId="2" applyNumberFormat="1" applyFont="1" applyFill="1" applyBorder="1" applyAlignment="1">
      <alignment horizontal="left" vertical="center" wrapText="1" readingOrder="1"/>
    </xf>
    <xf numFmtId="0" fontId="13" fillId="0" borderId="28" xfId="2" applyNumberFormat="1" applyFont="1" applyFill="1" applyBorder="1" applyAlignment="1">
      <alignment horizontal="left" vertical="center" wrapText="1" readingOrder="1"/>
    </xf>
    <xf numFmtId="0" fontId="13" fillId="0" borderId="32" xfId="2" applyNumberFormat="1" applyFont="1" applyFill="1" applyBorder="1" applyAlignment="1">
      <alignment horizontal="left" vertical="center" readingOrder="1"/>
    </xf>
    <xf numFmtId="0" fontId="13" fillId="0" borderId="28" xfId="2" applyNumberFormat="1" applyFont="1" applyFill="1" applyBorder="1" applyAlignment="1">
      <alignment horizontal="center" vertical="center" wrapText="1" readingOrder="1"/>
    </xf>
    <xf numFmtId="0" fontId="13" fillId="0" borderId="28" xfId="2" applyNumberFormat="1" applyFont="1" applyFill="1" applyBorder="1" applyAlignment="1">
      <alignment horizontal="center" wrapText="1" readingOrder="1"/>
    </xf>
    <xf numFmtId="0" fontId="12" fillId="0" borderId="31" xfId="0" applyFont="1" applyBorder="1" applyAlignment="1">
      <alignment horizontal="center" wrapText="1" readingOrder="1"/>
    </xf>
    <xf numFmtId="0" fontId="13" fillId="0" borderId="32" xfId="2" applyNumberFormat="1" applyFont="1" applyFill="1" applyBorder="1" applyAlignment="1">
      <alignment horizontal="center" wrapText="1" readingOrder="1"/>
    </xf>
    <xf numFmtId="0" fontId="12" fillId="0" borderId="33" xfId="0" applyFont="1" applyBorder="1" applyAlignment="1">
      <alignment horizontal="center" readingOrder="1"/>
    </xf>
    <xf numFmtId="0" fontId="13" fillId="0" borderId="29" xfId="2" applyNumberFormat="1" applyFont="1" applyFill="1" applyBorder="1" applyAlignment="1">
      <alignment horizontal="center" vertical="center" readingOrder="1"/>
    </xf>
    <xf numFmtId="0" fontId="15" fillId="0" borderId="34" xfId="2" applyNumberFormat="1" applyFont="1" applyFill="1" applyBorder="1" applyAlignment="1">
      <alignment horizontal="center" vertical="center" readingOrder="1"/>
    </xf>
    <xf numFmtId="0" fontId="0" fillId="0" borderId="12" xfId="0" applyBorder="1" applyAlignment="1">
      <alignment horizontal="right"/>
    </xf>
    <xf numFmtId="0" fontId="0" fillId="0" borderId="27" xfId="0" applyBorder="1" applyAlignment="1">
      <alignment horizontal="center"/>
    </xf>
    <xf numFmtId="0" fontId="0" fillId="0" borderId="39" xfId="0" applyBorder="1" applyAlignment="1">
      <alignment horizontal="center"/>
    </xf>
    <xf numFmtId="166" fontId="51" fillId="0" borderId="34" xfId="11" applyNumberFormat="1" applyFont="1" applyFill="1" applyBorder="1" applyAlignment="1">
      <alignment vertical="center" wrapText="1" readingOrder="1"/>
    </xf>
    <xf numFmtId="166" fontId="51" fillId="0" borderId="28" xfId="11" applyNumberFormat="1" applyFont="1" applyFill="1" applyBorder="1" applyAlignment="1">
      <alignment vertical="center" wrapText="1" readingOrder="1"/>
    </xf>
    <xf numFmtId="0" fontId="9" fillId="0" borderId="26" xfId="0" applyFont="1" applyBorder="1" applyAlignment="1">
      <alignment horizontal="center"/>
    </xf>
    <xf numFmtId="0" fontId="9" fillId="0" borderId="26" xfId="0" applyFont="1" applyBorder="1" applyAlignment="1">
      <alignment horizontal="left"/>
    </xf>
    <xf numFmtId="0" fontId="9" fillId="0" borderId="26" xfId="0" applyFont="1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9" fillId="0" borderId="26" xfId="0" applyFont="1" applyBorder="1" applyAlignment="1">
      <alignment horizontal="center" vertical="center"/>
    </xf>
    <xf numFmtId="165" fontId="9" fillId="0" borderId="26" xfId="0" applyNumberFormat="1" applyFont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165" fontId="0" fillId="0" borderId="9" xfId="0" applyNumberFormat="1" applyBorder="1" applyAlignment="1">
      <alignment horizontal="right" vertical="center"/>
    </xf>
    <xf numFmtId="0" fontId="12" fillId="0" borderId="0" xfId="0" applyFont="1" applyAlignment="1">
      <alignment horizontal="left" vertical="center"/>
    </xf>
    <xf numFmtId="165" fontId="0" fillId="0" borderId="27" xfId="2" applyNumberFormat="1" applyFont="1" applyBorder="1" applyAlignment="1"/>
    <xf numFmtId="165" fontId="0" fillId="0" borderId="39" xfId="2" applyNumberFormat="1" applyFont="1" applyBorder="1" applyAlignment="1"/>
    <xf numFmtId="165" fontId="9" fillId="0" borderId="1" xfId="0" applyNumberFormat="1" applyFont="1" applyBorder="1" applyAlignment="1">
      <alignment horizontal="right" vertical="center"/>
    </xf>
    <xf numFmtId="165" fontId="9" fillId="0" borderId="2" xfId="0" applyNumberFormat="1" applyFont="1" applyBorder="1" applyAlignment="1">
      <alignment horizontal="right" vertical="center"/>
    </xf>
    <xf numFmtId="165" fontId="9" fillId="0" borderId="15" xfId="0" applyNumberFormat="1" applyFont="1" applyBorder="1" applyAlignment="1">
      <alignment horizontal="right" vertical="center"/>
    </xf>
    <xf numFmtId="165" fontId="9" fillId="0" borderId="21" xfId="0" applyNumberFormat="1" applyFont="1" applyBorder="1" applyAlignment="1">
      <alignment horizontal="right" vertical="center"/>
    </xf>
    <xf numFmtId="165" fontId="8" fillId="0" borderId="22" xfId="0" applyNumberFormat="1" applyFont="1" applyBorder="1" applyAlignment="1">
      <alignment horizontal="right" vertical="center"/>
    </xf>
    <xf numFmtId="9" fontId="9" fillId="0" borderId="23" xfId="0" applyNumberFormat="1" applyFont="1" applyBorder="1" applyAlignment="1">
      <alignment horizontal="right" vertical="center"/>
    </xf>
    <xf numFmtId="165" fontId="8" fillId="0" borderId="20" xfId="0" applyNumberFormat="1" applyFont="1" applyBorder="1" applyAlignment="1">
      <alignment horizontal="right" vertical="center"/>
    </xf>
    <xf numFmtId="0" fontId="41" fillId="0" borderId="2" xfId="0" applyFont="1" applyBorder="1" applyAlignment="1">
      <alignment horizontal="center" vertical="center"/>
    </xf>
    <xf numFmtId="9" fontId="9" fillId="0" borderId="2" xfId="0" applyNumberFormat="1" applyFont="1" applyBorder="1" applyAlignment="1">
      <alignment horizontal="right" vertical="center"/>
    </xf>
    <xf numFmtId="165" fontId="9" fillId="0" borderId="11" xfId="0" applyNumberFormat="1" applyFont="1" applyBorder="1" applyAlignment="1">
      <alignment horizontal="right" vertical="center"/>
    </xf>
    <xf numFmtId="165" fontId="9" fillId="0" borderId="24" xfId="0" applyNumberFormat="1" applyFont="1" applyBorder="1" applyAlignment="1">
      <alignment horizontal="right" vertical="center"/>
    </xf>
    <xf numFmtId="9" fontId="9" fillId="0" borderId="2" xfId="1" applyFont="1" applyFill="1" applyBorder="1" applyAlignment="1">
      <alignment horizontal="right" vertical="center"/>
    </xf>
    <xf numFmtId="0" fontId="18" fillId="2" borderId="43" xfId="0" applyFont="1" applyFill="1" applyBorder="1" applyAlignment="1">
      <alignment horizontal="center" vertical="center" wrapText="1"/>
    </xf>
    <xf numFmtId="165" fontId="18" fillId="2" borderId="14" xfId="0" applyNumberFormat="1" applyFont="1" applyFill="1" applyBorder="1" applyAlignment="1">
      <alignment horizontal="right" vertical="center"/>
    </xf>
    <xf numFmtId="0" fontId="0" fillId="0" borderId="12" xfId="0" applyBorder="1" applyAlignment="1">
      <alignment vertical="center"/>
    </xf>
    <xf numFmtId="0" fontId="0" fillId="0" borderId="12" xfId="0" applyBorder="1" applyAlignment="1">
      <alignment horizontal="center" vertical="center" wrapText="1"/>
    </xf>
    <xf numFmtId="168" fontId="0" fillId="0" borderId="10" xfId="0" applyNumberFormat="1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1" xfId="0" applyBorder="1" applyAlignment="1">
      <alignment horizontal="center" vertical="center" wrapText="1"/>
    </xf>
    <xf numFmtId="168" fontId="0" fillId="0" borderId="11" xfId="0" applyNumberFormat="1" applyBorder="1" applyAlignment="1">
      <alignment vertical="center"/>
    </xf>
    <xf numFmtId="0" fontId="0" fillId="0" borderId="11" xfId="0" applyBorder="1" applyAlignment="1">
      <alignment vertical="center" wrapText="1"/>
    </xf>
    <xf numFmtId="43" fontId="51" fillId="7" borderId="34" xfId="11" applyFont="1" applyFill="1" applyBorder="1" applyAlignment="1">
      <alignment horizontal="center" wrapText="1" readingOrder="1"/>
    </xf>
    <xf numFmtId="43" fontId="51" fillId="7" borderId="28" xfId="11" applyFont="1" applyFill="1" applyBorder="1" applyAlignment="1">
      <alignment horizontal="center" wrapText="1" readingOrder="1"/>
    </xf>
    <xf numFmtId="0" fontId="10" fillId="0" borderId="40" xfId="0" applyFont="1" applyBorder="1"/>
    <xf numFmtId="0" fontId="9" fillId="0" borderId="1" xfId="0" applyFont="1" applyBorder="1" applyAlignment="1">
      <alignment horizontal="left" vertical="center" wrapText="1"/>
    </xf>
    <xf numFmtId="0" fontId="9" fillId="0" borderId="41" xfId="0" applyFont="1" applyBorder="1" applyAlignment="1">
      <alignment horizontal="left" vertical="center" wrapText="1"/>
    </xf>
    <xf numFmtId="0" fontId="8" fillId="0" borderId="20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/>
    </xf>
    <xf numFmtId="0" fontId="41" fillId="0" borderId="2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8" fillId="0" borderId="20" xfId="0" applyFont="1" applyBorder="1" applyAlignment="1">
      <alignment horizontal="left" vertical="center"/>
    </xf>
    <xf numFmtId="0" fontId="18" fillId="2" borderId="43" xfId="0" applyFont="1" applyFill="1" applyBorder="1" applyAlignment="1">
      <alignment horizontal="left" vertical="center" wrapText="1"/>
    </xf>
    <xf numFmtId="0" fontId="9" fillId="0" borderId="3" xfId="0" applyFont="1" applyBorder="1" applyAlignment="1">
      <alignment horizontal="center"/>
    </xf>
    <xf numFmtId="0" fontId="43" fillId="0" borderId="4" xfId="0" applyFont="1" applyBorder="1" applyAlignment="1">
      <alignment horizontal="center"/>
    </xf>
    <xf numFmtId="0" fontId="18" fillId="3" borderId="16" xfId="0" applyFont="1" applyFill="1" applyBorder="1" applyAlignment="1">
      <alignment horizontal="center"/>
    </xf>
    <xf numFmtId="0" fontId="18" fillId="3" borderId="13" xfId="0" applyFont="1" applyFill="1" applyBorder="1" applyAlignment="1">
      <alignment horizontal="center"/>
    </xf>
    <xf numFmtId="0" fontId="9" fillId="0" borderId="5" xfId="0" applyFont="1" applyBorder="1"/>
    <xf numFmtId="0" fontId="43" fillId="0" borderId="4" xfId="0" applyFont="1" applyBorder="1"/>
    <xf numFmtId="0" fontId="18" fillId="3" borderId="16" xfId="0" applyFont="1" applyFill="1" applyBorder="1"/>
    <xf numFmtId="0" fontId="18" fillId="3" borderId="13" xfId="0" applyFont="1" applyFill="1" applyBorder="1"/>
    <xf numFmtId="43" fontId="51" fillId="7" borderId="42" xfId="11" applyFont="1" applyFill="1" applyBorder="1" applyAlignment="1">
      <alignment horizontal="center" wrapText="1" readingOrder="1"/>
    </xf>
    <xf numFmtId="166" fontId="51" fillId="0" borderId="42" xfId="11" applyNumberFormat="1" applyFont="1" applyBorder="1" applyAlignment="1">
      <alignment vertical="center" wrapText="1" readingOrder="1"/>
    </xf>
    <xf numFmtId="0" fontId="0" fillId="0" borderId="11" xfId="0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0" fillId="0" borderId="10" xfId="0" applyBorder="1" applyAlignment="1">
      <alignment horizontal="center" wrapText="1"/>
    </xf>
    <xf numFmtId="0" fontId="6" fillId="4" borderId="29" xfId="0" applyFont="1" applyFill="1" applyBorder="1" applyAlignment="1">
      <alignment horizontal="center" readingOrder="1"/>
    </xf>
    <xf numFmtId="0" fontId="10" fillId="0" borderId="29" xfId="0" applyFont="1" applyBorder="1" applyAlignment="1">
      <alignment horizontal="center" readingOrder="1"/>
    </xf>
    <xf numFmtId="0" fontId="10" fillId="0" borderId="29" xfId="0" applyFont="1" applyBorder="1" applyAlignment="1">
      <alignment horizontal="left" readingOrder="1"/>
    </xf>
    <xf numFmtId="0" fontId="16" fillId="0" borderId="44" xfId="0" applyFont="1" applyBorder="1" applyAlignment="1">
      <alignment horizontal="left" indent="3"/>
    </xf>
    <xf numFmtId="0" fontId="20" fillId="0" borderId="44" xfId="0" applyFont="1" applyBorder="1" applyAlignment="1">
      <alignment horizontal="center"/>
    </xf>
    <xf numFmtId="166" fontId="0" fillId="0" borderId="44" xfId="2" applyNumberFormat="1" applyFont="1" applyFill="1" applyBorder="1" applyAlignment="1"/>
    <xf numFmtId="0" fontId="16" fillId="0" borderId="26" xfId="0" applyFont="1" applyBorder="1" applyAlignment="1">
      <alignment horizontal="left" indent="3"/>
    </xf>
    <xf numFmtId="0" fontId="12" fillId="0" borderId="44" xfId="0" applyFont="1" applyBorder="1" applyAlignment="1">
      <alignment horizontal="left" wrapText="1" readingOrder="1"/>
    </xf>
    <xf numFmtId="166" fontId="0" fillId="0" borderId="44" xfId="2" applyNumberFormat="1" applyFont="1" applyBorder="1" applyAlignment="1"/>
    <xf numFmtId="164" fontId="12" fillId="0" borderId="33" xfId="2" applyFont="1" applyFill="1" applyBorder="1" applyAlignment="1">
      <alignment horizontal="center" wrapText="1" readingOrder="1"/>
    </xf>
    <xf numFmtId="166" fontId="0" fillId="0" borderId="26" xfId="2" applyNumberFormat="1" applyFont="1" applyFill="1" applyBorder="1" applyAlignment="1">
      <alignment wrapText="1"/>
    </xf>
    <xf numFmtId="166" fontId="0" fillId="0" borderId="44" xfId="2" applyNumberFormat="1" applyFont="1" applyFill="1" applyBorder="1" applyAlignment="1">
      <alignment wrapText="1"/>
    </xf>
    <xf numFmtId="3" fontId="0" fillId="0" borderId="11" xfId="0" applyNumberFormat="1" applyBorder="1"/>
    <xf numFmtId="3" fontId="9" fillId="0" borderId="7" xfId="0" applyNumberFormat="1" applyFont="1" applyBorder="1" applyAlignment="1">
      <alignment horizontal="right"/>
    </xf>
    <xf numFmtId="169" fontId="0" fillId="0" borderId="12" xfId="2" applyNumberFormat="1" applyFont="1" applyFill="1" applyBorder="1" applyAlignment="1">
      <alignment horizontal="right"/>
    </xf>
    <xf numFmtId="169" fontId="0" fillId="0" borderId="11" xfId="2" applyNumberFormat="1" applyFont="1" applyFill="1" applyBorder="1" applyAlignment="1">
      <alignment horizontal="right"/>
    </xf>
    <xf numFmtId="0" fontId="40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14" fillId="0" borderId="0" xfId="0" applyFont="1" applyAlignment="1">
      <alignment vertical="center"/>
    </xf>
    <xf numFmtId="169" fontId="0" fillId="0" borderId="11" xfId="2" applyNumberFormat="1" applyFont="1" applyFill="1" applyBorder="1" applyAlignment="1"/>
    <xf numFmtId="169" fontId="0" fillId="8" borderId="12" xfId="2" applyNumberFormat="1" applyFont="1" applyFill="1" applyBorder="1" applyAlignment="1"/>
    <xf numFmtId="0" fontId="0" fillId="8" borderId="12" xfId="0" applyFill="1" applyBorder="1"/>
    <xf numFmtId="0" fontId="0" fillId="8" borderId="11" xfId="0" applyFill="1" applyBorder="1"/>
    <xf numFmtId="0" fontId="0" fillId="8" borderId="19" xfId="0" applyFill="1" applyBorder="1"/>
    <xf numFmtId="165" fontId="9" fillId="8" borderId="41" xfId="0" applyNumberFormat="1" applyFont="1" applyFill="1" applyBorder="1" applyAlignment="1">
      <alignment horizontal="left" wrapText="1"/>
    </xf>
    <xf numFmtId="165" fontId="9" fillId="8" borderId="30" xfId="0" applyNumberFormat="1" applyFont="1" applyFill="1" applyBorder="1" applyAlignment="1">
      <alignment horizontal="left" wrapText="1"/>
    </xf>
    <xf numFmtId="165" fontId="11" fillId="8" borderId="30" xfId="0" applyNumberFormat="1" applyFont="1" applyFill="1" applyBorder="1"/>
    <xf numFmtId="165" fontId="8" fillId="8" borderId="30" xfId="0" applyNumberFormat="1" applyFont="1" applyFill="1" applyBorder="1" applyAlignment="1">
      <alignment horizontal="right"/>
    </xf>
    <xf numFmtId="9" fontId="9" fillId="8" borderId="30" xfId="0" applyNumberFormat="1" applyFont="1" applyFill="1" applyBorder="1" applyAlignment="1">
      <alignment horizontal="right"/>
    </xf>
    <xf numFmtId="165" fontId="9" fillId="8" borderId="30" xfId="0" applyNumberFormat="1" applyFont="1" applyFill="1" applyBorder="1" applyAlignment="1">
      <alignment horizontal="left"/>
    </xf>
    <xf numFmtId="165" fontId="9" fillId="8" borderId="30" xfId="0" applyNumberFormat="1" applyFont="1" applyFill="1" applyBorder="1" applyAlignment="1">
      <alignment horizontal="right"/>
    </xf>
    <xf numFmtId="9" fontId="9" fillId="8" borderId="30" xfId="1" applyFont="1" applyFill="1" applyBorder="1" applyAlignment="1">
      <alignment horizontal="right"/>
    </xf>
    <xf numFmtId="165" fontId="18" fillId="8" borderId="14" xfId="0" applyNumberFormat="1" applyFont="1" applyFill="1" applyBorder="1" applyAlignment="1">
      <alignment horizontal="right"/>
    </xf>
    <xf numFmtId="0" fontId="0" fillId="8" borderId="27" xfId="0" applyFill="1" applyBorder="1" applyAlignment="1">
      <alignment horizontal="center" wrapText="1"/>
    </xf>
    <xf numFmtId="0" fontId="0" fillId="8" borderId="39" xfId="0" applyFill="1" applyBorder="1" applyAlignment="1">
      <alignment horizontal="center" wrapText="1"/>
    </xf>
    <xf numFmtId="165" fontId="9" fillId="8" borderId="7" xfId="0" applyNumberFormat="1" applyFont="1" applyFill="1" applyBorder="1" applyAlignment="1">
      <alignment horizontal="right"/>
    </xf>
    <xf numFmtId="9" fontId="9" fillId="0" borderId="3" xfId="1" applyFont="1" applyBorder="1" applyAlignment="1">
      <alignment horizontal="right"/>
    </xf>
    <xf numFmtId="3" fontId="0" fillId="8" borderId="10" xfId="0" applyNumberFormat="1" applyFill="1" applyBorder="1"/>
    <xf numFmtId="0" fontId="0" fillId="8" borderId="10" xfId="0" applyFill="1" applyBorder="1" applyAlignment="1">
      <alignment horizontal="right"/>
    </xf>
    <xf numFmtId="0" fontId="0" fillId="8" borderId="12" xfId="0" applyFill="1" applyBorder="1" applyAlignment="1">
      <alignment horizontal="center" vertical="center" wrapText="1"/>
    </xf>
    <xf numFmtId="0" fontId="22" fillId="0" borderId="0" xfId="3"/>
    <xf numFmtId="165" fontId="13" fillId="0" borderId="28" xfId="2" applyNumberFormat="1" applyFont="1" applyFill="1" applyBorder="1" applyAlignment="1">
      <alignment horizontal="center" wrapText="1" readingOrder="1"/>
    </xf>
    <xf numFmtId="165" fontId="13" fillId="0" borderId="28" xfId="2" applyNumberFormat="1" applyFont="1" applyFill="1" applyBorder="1" applyAlignment="1">
      <alignment horizontal="center" vertical="center" wrapText="1" readingOrder="1"/>
    </xf>
    <xf numFmtId="165" fontId="12" fillId="0" borderId="31" xfId="2" applyNumberFormat="1" applyFont="1" applyFill="1" applyBorder="1" applyAlignment="1">
      <alignment horizontal="center" wrapText="1" readingOrder="1"/>
    </xf>
    <xf numFmtId="165" fontId="13" fillId="0" borderId="32" xfId="2" applyNumberFormat="1" applyFont="1" applyFill="1" applyBorder="1" applyAlignment="1">
      <alignment horizontal="center" wrapText="1" readingOrder="1"/>
    </xf>
    <xf numFmtId="165" fontId="12" fillId="0" borderId="33" xfId="2" applyNumberFormat="1" applyFont="1" applyFill="1" applyBorder="1" applyAlignment="1">
      <alignment horizontal="center" wrapText="1" readingOrder="1"/>
    </xf>
    <xf numFmtId="3" fontId="0" fillId="0" borderId="11" xfId="0" applyNumberFormat="1" applyBorder="1" applyAlignment="1">
      <alignment horizontal="right"/>
    </xf>
    <xf numFmtId="1" fontId="0" fillId="0" borderId="11" xfId="0" applyNumberFormat="1" applyBorder="1" applyAlignment="1">
      <alignment horizontal="right"/>
    </xf>
    <xf numFmtId="1" fontId="0" fillId="0" borderId="19" xfId="0" applyNumberFormat="1" applyBorder="1" applyAlignment="1">
      <alignment horizontal="right"/>
    </xf>
    <xf numFmtId="169" fontId="8" fillId="0" borderId="4" xfId="2" applyNumberFormat="1" applyFont="1" applyBorder="1" applyAlignment="1">
      <alignment horizontal="center"/>
    </xf>
    <xf numFmtId="169" fontId="9" fillId="0" borderId="0" xfId="2" applyNumberFormat="1" applyFont="1" applyBorder="1" applyAlignment="1"/>
    <xf numFmtId="169" fontId="9" fillId="0" borderId="36" xfId="2" applyNumberFormat="1" applyFont="1" applyBorder="1" applyAlignment="1"/>
    <xf numFmtId="169" fontId="9" fillId="8" borderId="3" xfId="2" applyNumberFormat="1" applyFont="1" applyFill="1" applyBorder="1" applyAlignment="1">
      <alignment horizontal="right"/>
    </xf>
    <xf numFmtId="169" fontId="9" fillId="0" borderId="4" xfId="0" applyNumberFormat="1" applyFont="1" applyBorder="1" applyAlignment="1">
      <alignment horizontal="right"/>
    </xf>
    <xf numFmtId="169" fontId="18" fillId="3" borderId="17" xfId="2" applyNumberFormat="1" applyFont="1" applyFill="1" applyBorder="1" applyAlignment="1">
      <alignment horizontal="right"/>
    </xf>
    <xf numFmtId="169" fontId="18" fillId="3" borderId="18" xfId="2" applyNumberFormat="1" applyFont="1" applyFill="1" applyBorder="1" applyAlignment="1">
      <alignment horizontal="right"/>
    </xf>
    <xf numFmtId="169" fontId="9" fillId="0" borderId="0" xfId="2" applyNumberFormat="1" applyFont="1" applyFill="1" applyBorder="1" applyAlignment="1"/>
    <xf numFmtId="169" fontId="9" fillId="0" borderId="36" xfId="2" applyNumberFormat="1" applyFont="1" applyFill="1" applyBorder="1" applyAlignment="1"/>
    <xf numFmtId="0" fontId="54" fillId="0" borderId="0" xfId="0" applyFont="1"/>
    <xf numFmtId="0" fontId="55" fillId="0" borderId="3" xfId="0" applyFont="1" applyBorder="1" applyAlignment="1">
      <alignment horizontal="left" indent="2"/>
    </xf>
    <xf numFmtId="169" fontId="55" fillId="0" borderId="37" xfId="2" applyNumberFormat="1" applyFont="1" applyBorder="1" applyAlignment="1"/>
    <xf numFmtId="169" fontId="55" fillId="0" borderId="37" xfId="2" applyNumberFormat="1" applyFont="1" applyFill="1" applyBorder="1" applyAlignment="1"/>
    <xf numFmtId="0" fontId="10" fillId="0" borderId="29" xfId="0" applyFont="1" applyBorder="1" applyAlignment="1">
      <alignment horizontal="center" vertical="top" readingOrder="1"/>
    </xf>
    <xf numFmtId="9" fontId="0" fillId="0" borderId="10" xfId="1" applyFont="1" applyBorder="1"/>
    <xf numFmtId="0" fontId="0" fillId="0" borderId="15" xfId="0" applyBorder="1" applyAlignment="1">
      <alignment horizontal="center"/>
    </xf>
    <xf numFmtId="0" fontId="56" fillId="0" borderId="10" xfId="0" applyFont="1" applyBorder="1"/>
    <xf numFmtId="0" fontId="56" fillId="0" borderId="0" xfId="0" applyFont="1"/>
    <xf numFmtId="0" fontId="54" fillId="0" borderId="10" xfId="0" applyFont="1" applyBorder="1" applyAlignment="1">
      <alignment horizontal="center"/>
    </xf>
    <xf numFmtId="3" fontId="54" fillId="8" borderId="10" xfId="0" applyNumberFormat="1" applyFont="1" applyFill="1" applyBorder="1"/>
    <xf numFmtId="3" fontId="38" fillId="8" borderId="10" xfId="0" applyNumberFormat="1" applyFont="1" applyFill="1" applyBorder="1"/>
    <xf numFmtId="3" fontId="38" fillId="8" borderId="0" xfId="0" applyNumberFormat="1" applyFont="1" applyFill="1"/>
    <xf numFmtId="3" fontId="56" fillId="8" borderId="10" xfId="0" applyNumberFormat="1" applyFont="1" applyFill="1" applyBorder="1"/>
    <xf numFmtId="3" fontId="56" fillId="8" borderId="0" xfId="0" applyNumberFormat="1" applyFont="1" applyFill="1"/>
    <xf numFmtId="0" fontId="10" fillId="0" borderId="45" xfId="0" applyFont="1" applyBorder="1" applyAlignment="1">
      <alignment horizontal="left" readingOrder="1"/>
    </xf>
    <xf numFmtId="0" fontId="10" fillId="0" borderId="45" xfId="0" applyFont="1" applyBorder="1" applyAlignment="1">
      <alignment horizontal="center" readingOrder="1"/>
    </xf>
    <xf numFmtId="0" fontId="6" fillId="4" borderId="45" xfId="0" applyFont="1" applyFill="1" applyBorder="1" applyAlignment="1">
      <alignment horizontal="center" readingOrder="1"/>
    </xf>
    <xf numFmtId="0" fontId="0" fillId="0" borderId="1" xfId="0" applyBorder="1"/>
    <xf numFmtId="0" fontId="0" fillId="0" borderId="2" xfId="0" applyBorder="1"/>
    <xf numFmtId="3" fontId="0" fillId="8" borderId="2" xfId="0" applyNumberFormat="1" applyFill="1" applyBorder="1"/>
    <xf numFmtId="0" fontId="56" fillId="0" borderId="1" xfId="0" applyFont="1" applyBorder="1"/>
    <xf numFmtId="0" fontId="41" fillId="0" borderId="10" xfId="0" applyFont="1" applyBorder="1"/>
    <xf numFmtId="0" fontId="41" fillId="0" borderId="10" xfId="0" applyFont="1" applyBorder="1" applyAlignment="1">
      <alignment horizontal="center"/>
    </xf>
    <xf numFmtId="9" fontId="41" fillId="0" borderId="10" xfId="1" applyFont="1" applyBorder="1"/>
    <xf numFmtId="3" fontId="41" fillId="8" borderId="10" xfId="0" applyNumberFormat="1" applyFont="1" applyFill="1" applyBorder="1"/>
    <xf numFmtId="0" fontId="41" fillId="0" borderId="0" xfId="0" applyFont="1"/>
    <xf numFmtId="0" fontId="57" fillId="8" borderId="1" xfId="0" applyFont="1" applyFill="1" applyBorder="1" applyAlignment="1">
      <alignment horizontal="center" readingOrder="1"/>
    </xf>
    <xf numFmtId="169" fontId="9" fillId="0" borderId="36" xfId="2" applyNumberFormat="1" applyFont="1" applyBorder="1"/>
    <xf numFmtId="168" fontId="54" fillId="0" borderId="0" xfId="0" applyNumberFormat="1" applyFont="1"/>
    <xf numFmtId="3" fontId="0" fillId="9" borderId="10" xfId="0" applyNumberFormat="1" applyFill="1" applyBorder="1"/>
    <xf numFmtId="3" fontId="0" fillId="9" borderId="11" xfId="0" applyNumberFormat="1" applyFill="1" applyBorder="1"/>
    <xf numFmtId="0" fontId="0" fillId="9" borderId="11" xfId="0" applyFill="1" applyBorder="1" applyAlignment="1">
      <alignment vertical="center" wrapText="1"/>
    </xf>
    <xf numFmtId="0" fontId="0" fillId="9" borderId="0" xfId="0" applyFill="1"/>
    <xf numFmtId="0" fontId="16" fillId="9" borderId="0" xfId="0" applyFont="1" applyFill="1"/>
    <xf numFmtId="0" fontId="0" fillId="9" borderId="27" xfId="0" applyFill="1" applyBorder="1" applyAlignment="1">
      <alignment horizontal="center" wrapText="1"/>
    </xf>
    <xf numFmtId="0" fontId="0" fillId="9" borderId="39" xfId="0" applyFill="1" applyBorder="1" applyAlignment="1">
      <alignment horizontal="center" wrapText="1"/>
    </xf>
    <xf numFmtId="0" fontId="8" fillId="9" borderId="4" xfId="0" applyFont="1" applyFill="1" applyBorder="1" applyAlignment="1">
      <alignment horizontal="center"/>
    </xf>
    <xf numFmtId="169" fontId="8" fillId="9" borderId="4" xfId="2" applyNumberFormat="1" applyFont="1" applyFill="1" applyBorder="1" applyAlignment="1">
      <alignment horizontal="center"/>
    </xf>
    <xf numFmtId="0" fontId="9" fillId="9" borderId="3" xfId="0" applyFont="1" applyFill="1" applyBorder="1" applyAlignment="1">
      <alignment horizontal="center"/>
    </xf>
    <xf numFmtId="169" fontId="9" fillId="9" borderId="0" xfId="2" applyNumberFormat="1" applyFont="1" applyFill="1" applyBorder="1" applyAlignment="1"/>
    <xf numFmtId="169" fontId="9" fillId="9" borderId="36" xfId="2" applyNumberFormat="1" applyFont="1" applyFill="1" applyBorder="1" applyAlignment="1"/>
    <xf numFmtId="0" fontId="55" fillId="9" borderId="3" xfId="0" applyFont="1" applyFill="1" applyBorder="1" applyAlignment="1">
      <alignment horizontal="center"/>
    </xf>
    <xf numFmtId="169" fontId="55" fillId="9" borderId="37" xfId="2" applyNumberFormat="1" applyFont="1" applyFill="1" applyBorder="1" applyAlignment="1"/>
    <xf numFmtId="169" fontId="9" fillId="9" borderId="36" xfId="2" applyNumberFormat="1" applyFont="1" applyFill="1" applyBorder="1"/>
    <xf numFmtId="0" fontId="11" fillId="9" borderId="0" xfId="0" applyFont="1" applyFill="1" applyAlignment="1">
      <alignment horizontal="center"/>
    </xf>
    <xf numFmtId="169" fontId="9" fillId="9" borderId="38" xfId="2" applyNumberFormat="1" applyFont="1" applyFill="1" applyBorder="1" applyAlignment="1">
      <alignment wrapText="1"/>
    </xf>
    <xf numFmtId="169" fontId="9" fillId="9" borderId="26" xfId="2" applyNumberFormat="1" applyFont="1" applyFill="1" applyBorder="1" applyAlignment="1">
      <alignment wrapText="1"/>
    </xf>
    <xf numFmtId="169" fontId="8" fillId="9" borderId="6" xfId="2" applyNumberFormat="1" applyFont="1" applyFill="1" applyBorder="1" applyAlignment="1">
      <alignment horizontal="right"/>
    </xf>
    <xf numFmtId="169" fontId="9" fillId="9" borderId="26" xfId="0" applyNumberFormat="1" applyFont="1" applyFill="1" applyBorder="1" applyAlignment="1">
      <alignment wrapText="1"/>
    </xf>
    <xf numFmtId="169" fontId="9" fillId="9" borderId="3" xfId="0" applyNumberFormat="1" applyFont="1" applyFill="1" applyBorder="1" applyAlignment="1">
      <alignment horizontal="right"/>
    </xf>
    <xf numFmtId="169" fontId="55" fillId="9" borderId="3" xfId="0" applyNumberFormat="1" applyFont="1" applyFill="1" applyBorder="1" applyAlignment="1">
      <alignment horizontal="right"/>
    </xf>
    <xf numFmtId="0" fontId="9" fillId="0" borderId="1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4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wrapText="1"/>
    </xf>
    <xf numFmtId="0" fontId="0" fillId="0" borderId="46" xfId="0" applyBorder="1"/>
    <xf numFmtId="0" fontId="0" fillId="0" borderId="46" xfId="0" applyBorder="1" applyAlignment="1">
      <alignment horizontal="center"/>
    </xf>
    <xf numFmtId="3" fontId="0" fillId="0" borderId="46" xfId="0" applyNumberFormat="1" applyBorder="1"/>
    <xf numFmtId="170" fontId="0" fillId="0" borderId="2" xfId="0" applyNumberFormat="1" applyBorder="1"/>
    <xf numFmtId="170" fontId="54" fillId="0" borderId="2" xfId="0" applyNumberFormat="1" applyFont="1" applyBorder="1"/>
    <xf numFmtId="170" fontId="56" fillId="0" borderId="10" xfId="0" applyNumberFormat="1" applyFont="1" applyBorder="1"/>
    <xf numFmtId="170" fontId="0" fillId="0" borderId="0" xfId="0" applyNumberFormat="1"/>
    <xf numFmtId="0" fontId="0" fillId="9" borderId="10" xfId="0" applyFill="1" applyBorder="1" applyAlignment="1">
      <alignment horizontal="right"/>
    </xf>
    <xf numFmtId="0" fontId="58" fillId="9" borderId="0" xfId="0" applyFont="1" applyFill="1"/>
    <xf numFmtId="168" fontId="0" fillId="0" borderId="12" xfId="0" applyNumberFormat="1" applyBorder="1" applyAlignment="1">
      <alignment horizontal="right" vertical="center" wrapText="1"/>
    </xf>
    <xf numFmtId="0" fontId="15" fillId="0" borderId="35" xfId="2" applyNumberFormat="1" applyFont="1" applyFill="1" applyBorder="1" applyAlignment="1">
      <alignment horizontal="center" vertical="center" readingOrder="1"/>
    </xf>
    <xf numFmtId="0" fontId="15" fillId="0" borderId="33" xfId="2" applyNumberFormat="1" applyFont="1" applyFill="1" applyBorder="1" applyAlignment="1">
      <alignment horizontal="center" vertical="center" readingOrder="1"/>
    </xf>
    <xf numFmtId="166" fontId="13" fillId="0" borderId="35" xfId="2" applyNumberFormat="1" applyFont="1" applyFill="1" applyBorder="1" applyAlignment="1">
      <alignment horizontal="center" vertical="center" wrapText="1" readingOrder="1"/>
    </xf>
    <xf numFmtId="166" fontId="13" fillId="0" borderId="33" xfId="2" applyNumberFormat="1" applyFont="1" applyFill="1" applyBorder="1" applyAlignment="1">
      <alignment horizontal="center" vertical="center" wrapText="1" readingOrder="1"/>
    </xf>
    <xf numFmtId="172" fontId="9" fillId="9" borderId="3" xfId="0" quotePrefix="1" applyNumberFormat="1" applyFont="1" applyFill="1" applyBorder="1" applyAlignment="1">
      <alignment horizontal="right"/>
    </xf>
    <xf numFmtId="172" fontId="9" fillId="9" borderId="3" xfId="0" applyNumberFormat="1" applyFont="1" applyFill="1" applyBorder="1" applyAlignment="1">
      <alignment horizontal="right"/>
    </xf>
  </cellXfs>
  <cellStyles count="12">
    <cellStyle name="columnHeader" xfId="10" xr:uid="{6CECD944-DA83-4E23-BDC2-BB6F24C9CBF6}"/>
    <cellStyle name="Comma" xfId="2" builtinId="3"/>
    <cellStyle name="Comma 2" xfId="11" xr:uid="{4C81CD49-5586-4DAC-8932-8259556EE4A0}"/>
    <cellStyle name="Hyperlink" xfId="3" xr:uid="{00000000-000B-0000-0000-000008000000}"/>
    <cellStyle name="Lien hypertexte 2" xfId="7" xr:uid="{952EDF4A-A639-4557-9765-75D90547CF93}"/>
    <cellStyle name="Normal" xfId="0" builtinId="0"/>
    <cellStyle name="Normal 2" xfId="8" xr:uid="{4BDCEBE1-6B82-43C5-91D7-975C0A6761E8}"/>
    <cellStyle name="Normal 3" xfId="4" xr:uid="{A1E7E2ED-BFEF-4FC6-983A-0A0A6B879562}"/>
    <cellStyle name="Normal 4" xfId="6" xr:uid="{04973100-72C0-432C-BE51-806DDD86E7D1}"/>
    <cellStyle name="Normal 5" xfId="5" xr:uid="{D6FA7D10-9BDD-4BCF-A19A-0505E6F4F057}"/>
    <cellStyle name="Percent" xfId="1" builtinId="5"/>
    <cellStyle name="periodHeader" xfId="9" xr:uid="{D23C8D01-FC3E-4624-B109-B9287F14B1FD}"/>
  </cellStyles>
  <dxfs count="0"/>
  <tableStyles count="0" defaultTableStyle="TableStyleMedium2" defaultPivotStyle="PivotStyleMedium9"/>
  <colors>
    <mruColors>
      <color rgb="FFEDFA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engie.com/en/group/social-responsibility/csr-publication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1B6C7C-0C4C-45A4-B14F-C61184F986BB}">
  <sheetPr codeName="Feuil1"/>
  <dimension ref="B2:H16"/>
  <sheetViews>
    <sheetView tabSelected="1" zoomScaleNormal="100" workbookViewId="0"/>
  </sheetViews>
  <sheetFormatPr defaultColWidth="11.44140625" defaultRowHeight="15.6" x14ac:dyDescent="0.3"/>
  <cols>
    <col min="1" max="1" width="13.33203125" style="24" customWidth="1"/>
    <col min="2" max="2" width="59" style="24" bestFit="1" customWidth="1"/>
    <col min="3" max="3" width="14.21875" style="24" customWidth="1"/>
    <col min="4" max="16384" width="11.44140625" style="24"/>
  </cols>
  <sheetData>
    <row r="2" spans="2:8" ht="23.4" x14ac:dyDescent="0.3">
      <c r="B2" s="22" t="s">
        <v>186</v>
      </c>
      <c r="C2" s="23"/>
      <c r="D2" s="23"/>
      <c r="E2" s="23"/>
      <c r="F2" s="23"/>
      <c r="G2" s="23"/>
      <c r="H2" s="23"/>
    </row>
    <row r="3" spans="2:8" x14ac:dyDescent="0.3">
      <c r="B3" s="23"/>
      <c r="C3" s="23"/>
      <c r="D3" s="23"/>
      <c r="E3" s="23"/>
      <c r="F3" s="23"/>
      <c r="G3" s="23"/>
      <c r="H3" s="23"/>
    </row>
    <row r="4" spans="2:8" ht="18" x14ac:dyDescent="0.3">
      <c r="B4" s="26" t="s">
        <v>0</v>
      </c>
      <c r="C4" s="23"/>
      <c r="D4" s="23"/>
      <c r="E4" s="23"/>
      <c r="F4" s="23"/>
      <c r="G4" s="23"/>
      <c r="H4" s="23"/>
    </row>
    <row r="5" spans="2:8" x14ac:dyDescent="0.3">
      <c r="B5" s="25" t="s">
        <v>1</v>
      </c>
      <c r="C5" s="23"/>
      <c r="D5" s="23"/>
      <c r="E5" s="23"/>
      <c r="F5" s="23"/>
      <c r="G5" s="23"/>
      <c r="H5" s="23"/>
    </row>
    <row r="6" spans="2:8" x14ac:dyDescent="0.3">
      <c r="B6" s="29" t="s">
        <v>2</v>
      </c>
      <c r="C6" s="23"/>
      <c r="D6" s="23"/>
      <c r="E6" s="23"/>
      <c r="F6" s="23"/>
      <c r="G6" s="23"/>
    </row>
    <row r="7" spans="2:8" x14ac:dyDescent="0.3">
      <c r="B7" s="25" t="s">
        <v>3</v>
      </c>
      <c r="C7" s="23"/>
      <c r="D7" s="23"/>
      <c r="E7" s="23"/>
      <c r="F7" s="23"/>
      <c r="G7" s="23"/>
    </row>
    <row r="8" spans="2:8" x14ac:dyDescent="0.3">
      <c r="B8" s="25" t="s">
        <v>4</v>
      </c>
      <c r="C8" s="23"/>
      <c r="D8" s="23"/>
      <c r="E8" s="23"/>
      <c r="F8" s="23"/>
      <c r="G8" s="23"/>
    </row>
    <row r="9" spans="2:8" x14ac:dyDescent="0.3">
      <c r="B9" s="25" t="s">
        <v>5</v>
      </c>
      <c r="C9" s="23"/>
      <c r="D9" s="23"/>
      <c r="E9" s="23"/>
      <c r="F9" s="23"/>
      <c r="G9" s="23"/>
    </row>
    <row r="10" spans="2:8" x14ac:dyDescent="0.3">
      <c r="B10" s="25" t="s">
        <v>6</v>
      </c>
      <c r="C10" s="23"/>
      <c r="D10" s="23"/>
      <c r="E10" s="23"/>
      <c r="F10" s="23"/>
      <c r="G10" s="23"/>
    </row>
    <row r="11" spans="2:8" x14ac:dyDescent="0.3">
      <c r="B11" s="25" t="s">
        <v>7</v>
      </c>
      <c r="C11" s="23"/>
      <c r="D11" s="23"/>
      <c r="E11" s="23"/>
      <c r="F11" s="23"/>
      <c r="G11" s="23"/>
    </row>
    <row r="12" spans="2:8" x14ac:dyDescent="0.3">
      <c r="B12" s="25" t="s">
        <v>8</v>
      </c>
      <c r="C12" s="23"/>
      <c r="D12" s="23"/>
      <c r="E12" s="23"/>
      <c r="F12" s="23"/>
      <c r="G12" s="23"/>
    </row>
    <row r="13" spans="2:8" x14ac:dyDescent="0.3">
      <c r="B13" s="25" t="s">
        <v>110</v>
      </c>
      <c r="C13" s="23"/>
      <c r="D13" s="23"/>
      <c r="E13" s="23"/>
      <c r="F13" s="23"/>
      <c r="G13" s="23"/>
    </row>
    <row r="14" spans="2:8" x14ac:dyDescent="0.3">
      <c r="B14" s="25"/>
      <c r="C14" s="23"/>
      <c r="D14" s="23"/>
      <c r="E14" s="23"/>
      <c r="F14" s="23"/>
      <c r="G14" s="23"/>
    </row>
    <row r="15" spans="2:8" x14ac:dyDescent="0.3">
      <c r="B15" s="25"/>
      <c r="C15" s="23"/>
      <c r="D15" s="23"/>
      <c r="E15" s="23"/>
      <c r="F15" s="23"/>
      <c r="G15" s="23"/>
    </row>
    <row r="16" spans="2:8" x14ac:dyDescent="0.3">
      <c r="B16" s="23"/>
      <c r="C16" s="23"/>
      <c r="D16" s="23"/>
      <c r="E16" s="23"/>
      <c r="F16" s="23"/>
      <c r="G16" s="23"/>
      <c r="H16" s="23"/>
    </row>
  </sheetData>
  <hyperlinks>
    <hyperlink ref="B6" location="'ClimChangeMitig-EnerTransition'!A1" display="Climate change mitigation and energy transition matters" xr:uid="{79100E2B-9B5B-425F-B0B1-A87C173D6400}"/>
    <hyperlink ref="B5" location="EnvironmentalMngt!A1" display="Environmental management" xr:uid="{FF1FF9B1-C781-4DC3-A22F-FBA0FBA8F0E7}"/>
    <hyperlink ref="B7" location="ClimateMetrics!A1" display="Climate metrics" xr:uid="{9C0F969E-455E-4D33-80A8-CA36ABCDCB6B}"/>
    <hyperlink ref="B8" location="IndustrialPollution!A1" display="Industrial pollution" xr:uid="{21C9456D-DEF4-49B1-92AA-0B9E06CBA076}"/>
    <hyperlink ref="B9" location="Water!A1" display="Water" xr:uid="{757C2775-04E6-4479-B171-D75793A84810}"/>
    <hyperlink ref="B10" location="'Biodiversity-Ecosystems'!A1" display="Biodiversity and ecosystems " xr:uid="{3CFDE0DB-6734-4532-A582-515672CCA28C}"/>
    <hyperlink ref="B11" location="'ResourceUse-CircularEconomy'!A1" display="Resource use and circular economy" xr:uid="{0A1B96D7-BB47-4D3A-8D80-C3D480530D61}"/>
    <hyperlink ref="B12" location="WasteMetrics!A1" display="Waste metrics" xr:uid="{10117B80-A422-47B8-B7AB-F05A048058EE}"/>
    <hyperlink ref="B13" location="EnvironmentalRisks!A1" display="Environmental risks" xr:uid="{23AB4250-66B3-4A35-8A79-0092431FD46D}"/>
  </hyperlink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309EC7-82CC-4546-8229-FA4ED1D9F33A}">
  <dimension ref="B1:G8"/>
  <sheetViews>
    <sheetView zoomScaleNormal="100" workbookViewId="0"/>
  </sheetViews>
  <sheetFormatPr defaultColWidth="9.21875" defaultRowHeight="14.4" x14ac:dyDescent="0.3"/>
  <cols>
    <col min="1" max="2" width="8.88671875" customWidth="1"/>
    <col min="3" max="3" width="64.5546875" customWidth="1"/>
    <col min="4" max="4" width="8.88671875" customWidth="1"/>
    <col min="5" max="7" width="11.5546875" customWidth="1"/>
    <col min="8" max="8" width="11.77734375" customWidth="1"/>
  </cols>
  <sheetData>
    <row r="1" spans="2:7" s="80" customFormat="1" ht="21" x14ac:dyDescent="0.4">
      <c r="B1" s="79" t="s">
        <v>110</v>
      </c>
    </row>
    <row r="3" spans="2:7" s="15" customFormat="1" ht="18" customHeight="1" x14ac:dyDescent="0.3">
      <c r="B3" s="179" t="s">
        <v>111</v>
      </c>
      <c r="D3" s="182"/>
      <c r="E3" s="182"/>
      <c r="F3" s="182"/>
      <c r="G3" s="182"/>
    </row>
    <row r="4" spans="2:7" x14ac:dyDescent="0.3">
      <c r="C4" s="165" t="s">
        <v>136</v>
      </c>
      <c r="D4" s="164" t="s">
        <v>112</v>
      </c>
      <c r="E4" s="163">
        <v>2025</v>
      </c>
      <c r="F4" s="164">
        <v>2024</v>
      </c>
      <c r="G4" s="164">
        <v>2023</v>
      </c>
    </row>
    <row r="5" spans="2:7" x14ac:dyDescent="0.3">
      <c r="C5" s="85" t="s">
        <v>113</v>
      </c>
      <c r="D5" s="139" t="s">
        <v>114</v>
      </c>
      <c r="E5" s="105">
        <v>30</v>
      </c>
      <c r="F5" s="105">
        <v>36</v>
      </c>
      <c r="G5" s="88">
        <v>4</v>
      </c>
    </row>
    <row r="6" spans="2:7" x14ac:dyDescent="0.3">
      <c r="C6" s="89" t="s">
        <v>115</v>
      </c>
      <c r="D6" s="140" t="s">
        <v>114</v>
      </c>
      <c r="E6" s="106">
        <v>0</v>
      </c>
      <c r="F6" s="106">
        <v>1</v>
      </c>
      <c r="G6" s="90">
        <v>0</v>
      </c>
    </row>
    <row r="7" spans="2:7" x14ac:dyDescent="0.3">
      <c r="C7" s="86" t="s">
        <v>116</v>
      </c>
      <c r="D7" s="158" t="s">
        <v>117</v>
      </c>
      <c r="E7" s="159">
        <v>0</v>
      </c>
      <c r="F7" s="159">
        <v>0</v>
      </c>
      <c r="G7" s="159">
        <v>0</v>
      </c>
    </row>
    <row r="8" spans="2:7" x14ac:dyDescent="0.3">
      <c r="C8" s="87"/>
      <c r="D8" s="87"/>
      <c r="E8" s="87"/>
      <c r="F8" s="87"/>
      <c r="G8" s="87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09F85A-66F0-4A5F-8392-7B31571A9F4A}">
  <dimension ref="B1:R25"/>
  <sheetViews>
    <sheetView zoomScaleNormal="100" workbookViewId="0"/>
  </sheetViews>
  <sheetFormatPr defaultColWidth="9.21875" defaultRowHeight="14.4" x14ac:dyDescent="0.3"/>
  <cols>
    <col min="1" max="2" width="8.77734375" customWidth="1"/>
    <col min="3" max="3" width="64.44140625" customWidth="1"/>
    <col min="4" max="4" width="6.6640625" customWidth="1"/>
    <col min="5" max="7" width="11.5546875" customWidth="1"/>
    <col min="8" max="8" width="11.44140625" bestFit="1" customWidth="1"/>
  </cols>
  <sheetData>
    <row r="1" spans="2:18" s="82" customFormat="1" ht="21" x14ac:dyDescent="0.4">
      <c r="B1" s="81" t="s">
        <v>1</v>
      </c>
    </row>
    <row r="3" spans="2:18" s="15" customFormat="1" ht="18" customHeight="1" x14ac:dyDescent="0.3">
      <c r="B3" s="179" t="s">
        <v>9</v>
      </c>
      <c r="E3" s="43"/>
      <c r="F3" s="43"/>
      <c r="G3" s="43"/>
    </row>
    <row r="4" spans="2:18" s="15" customFormat="1" x14ac:dyDescent="0.3">
      <c r="C4" s="165" t="s">
        <v>136</v>
      </c>
      <c r="D4" s="164" t="s">
        <v>11</v>
      </c>
      <c r="E4" s="163">
        <v>2025</v>
      </c>
      <c r="F4" s="164">
        <v>2024</v>
      </c>
      <c r="G4" s="164">
        <v>2023</v>
      </c>
      <c r="I4"/>
      <c r="J4"/>
      <c r="P4"/>
      <c r="Q4"/>
      <c r="R4"/>
    </row>
    <row r="5" spans="2:18" s="15" customFormat="1" x14ac:dyDescent="0.3">
      <c r="C5" s="93" t="s">
        <v>12</v>
      </c>
      <c r="D5" s="95" t="s">
        <v>13</v>
      </c>
      <c r="E5" s="205">
        <v>10.8</v>
      </c>
      <c r="F5" s="205">
        <v>14.1</v>
      </c>
      <c r="G5" s="206">
        <v>8.92</v>
      </c>
      <c r="I5"/>
      <c r="J5"/>
      <c r="P5"/>
      <c r="Q5"/>
      <c r="R5"/>
    </row>
    <row r="6" spans="2:18" x14ac:dyDescent="0.3">
      <c r="C6" s="93" t="s">
        <v>14</v>
      </c>
      <c r="D6" s="96" t="s">
        <v>13</v>
      </c>
      <c r="E6" s="205">
        <v>52</v>
      </c>
      <c r="F6" s="205">
        <v>49.4</v>
      </c>
      <c r="G6" s="205">
        <v>55.6</v>
      </c>
    </row>
    <row r="7" spans="2:18" x14ac:dyDescent="0.3">
      <c r="C7" s="93" t="s">
        <v>15</v>
      </c>
      <c r="D7" s="96" t="s">
        <v>13</v>
      </c>
      <c r="E7" s="205">
        <v>0.6</v>
      </c>
      <c r="F7" s="205">
        <v>2.9</v>
      </c>
      <c r="G7" s="205">
        <v>0.2</v>
      </c>
    </row>
    <row r="8" spans="2:18" x14ac:dyDescent="0.3">
      <c r="C8" s="8" t="s">
        <v>130</v>
      </c>
      <c r="D8" s="97" t="s">
        <v>13</v>
      </c>
      <c r="E8" s="207">
        <v>63.4</v>
      </c>
      <c r="F8" s="207">
        <v>66.400000000000006</v>
      </c>
      <c r="G8" s="207">
        <v>64.73</v>
      </c>
    </row>
    <row r="9" spans="2:18" x14ac:dyDescent="0.3">
      <c r="C9" s="94" t="s">
        <v>16</v>
      </c>
      <c r="D9" s="98" t="s">
        <v>13</v>
      </c>
      <c r="E9" s="208">
        <v>10</v>
      </c>
      <c r="F9" s="208">
        <v>8.9</v>
      </c>
      <c r="G9" s="208">
        <v>10.15</v>
      </c>
    </row>
    <row r="10" spans="2:18" x14ac:dyDescent="0.3">
      <c r="C10" s="8" t="s">
        <v>131</v>
      </c>
      <c r="D10" s="99" t="s">
        <v>13</v>
      </c>
      <c r="E10" s="209">
        <v>73.400000000000006</v>
      </c>
      <c r="F10" s="209">
        <v>75.3</v>
      </c>
      <c r="G10" s="209">
        <v>74.900000000000006</v>
      </c>
    </row>
    <row r="11" spans="2:18" x14ac:dyDescent="0.3">
      <c r="C11" s="16"/>
      <c r="D11" s="1"/>
      <c r="E11" s="1"/>
    </row>
    <row r="13" spans="2:18" s="15" customFormat="1" ht="18" customHeight="1" x14ac:dyDescent="0.3">
      <c r="B13" s="179" t="s">
        <v>138</v>
      </c>
    </row>
    <row r="14" spans="2:18" x14ac:dyDescent="0.3">
      <c r="C14" s="165" t="s">
        <v>136</v>
      </c>
      <c r="D14" s="164" t="s">
        <v>11</v>
      </c>
      <c r="E14" s="163">
        <v>2025</v>
      </c>
      <c r="F14" s="164">
        <v>2024</v>
      </c>
      <c r="G14" s="164">
        <v>2023</v>
      </c>
    </row>
    <row r="15" spans="2:18" ht="28.8" x14ac:dyDescent="0.3">
      <c r="C15" s="92" t="s">
        <v>122</v>
      </c>
      <c r="D15" s="100" t="s">
        <v>13</v>
      </c>
      <c r="E15" s="17">
        <v>85</v>
      </c>
      <c r="F15" s="17">
        <v>76</v>
      </c>
      <c r="G15" s="17">
        <v>66</v>
      </c>
    </row>
    <row r="16" spans="2:18" x14ac:dyDescent="0.3">
      <c r="C16" s="16" t="s">
        <v>163</v>
      </c>
    </row>
    <row r="18" spans="2:10" s="15" customFormat="1" ht="18" customHeight="1" x14ac:dyDescent="0.3">
      <c r="B18" s="179" t="s">
        <v>140</v>
      </c>
    </row>
    <row r="19" spans="2:10" x14ac:dyDescent="0.3">
      <c r="C19" s="165" t="s">
        <v>136</v>
      </c>
      <c r="D19" s="164" t="s">
        <v>11</v>
      </c>
      <c r="E19" s="163">
        <v>2025</v>
      </c>
      <c r="F19" s="164">
        <v>2024</v>
      </c>
      <c r="G19" s="164">
        <v>2023</v>
      </c>
      <c r="J19" s="30"/>
    </row>
    <row r="20" spans="2:10" x14ac:dyDescent="0.3">
      <c r="C20" s="18" t="s">
        <v>127</v>
      </c>
      <c r="D20" s="32"/>
      <c r="E20" s="19"/>
      <c r="F20" s="32"/>
      <c r="G20" s="32"/>
    </row>
    <row r="21" spans="2:10" x14ac:dyDescent="0.3">
      <c r="C21" s="91" t="s">
        <v>139</v>
      </c>
      <c r="D21" s="101" t="s">
        <v>13</v>
      </c>
      <c r="E21" s="20">
        <v>100</v>
      </c>
      <c r="F21" s="20">
        <v>100</v>
      </c>
      <c r="G21" s="20">
        <v>100</v>
      </c>
    </row>
    <row r="22" spans="2:10" x14ac:dyDescent="0.3">
      <c r="C22" s="21" t="s">
        <v>128</v>
      </c>
      <c r="D22" s="44"/>
      <c r="E22" s="44"/>
      <c r="F22" s="44"/>
      <c r="G22" s="44"/>
    </row>
    <row r="23" spans="2:10" ht="43.2" x14ac:dyDescent="0.3">
      <c r="C23" s="45" t="s">
        <v>124</v>
      </c>
      <c r="D23" s="289" t="s">
        <v>13</v>
      </c>
      <c r="E23" s="291">
        <v>100</v>
      </c>
      <c r="F23" s="291">
        <v>100</v>
      </c>
      <c r="G23" s="291">
        <v>100</v>
      </c>
    </row>
    <row r="24" spans="2:10" ht="129.6" x14ac:dyDescent="0.3">
      <c r="C24" s="46" t="s">
        <v>125</v>
      </c>
      <c r="D24" s="290"/>
      <c r="E24" s="292"/>
      <c r="F24" s="292"/>
      <c r="G24" s="292"/>
    </row>
    <row r="25" spans="2:10" x14ac:dyDescent="0.3">
      <c r="C25" s="16" t="s">
        <v>164</v>
      </c>
    </row>
  </sheetData>
  <mergeCells count="4">
    <mergeCell ref="D23:D24"/>
    <mergeCell ref="E23:E24"/>
    <mergeCell ref="F23:F24"/>
    <mergeCell ref="G23:G24"/>
  </mergeCells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03608F-65C9-43EB-BAE9-DC114EA5E904}">
  <sheetPr codeName="Feuil2"/>
  <dimension ref="B1:J11"/>
  <sheetViews>
    <sheetView zoomScaleNormal="100" workbookViewId="0"/>
  </sheetViews>
  <sheetFormatPr defaultColWidth="11.44140625" defaultRowHeight="13.5" customHeight="1" x14ac:dyDescent="0.3"/>
  <cols>
    <col min="1" max="2" width="8.77734375" customWidth="1"/>
    <col min="3" max="3" width="64.5546875" customWidth="1"/>
    <col min="4" max="4" width="10" bestFit="1" customWidth="1"/>
    <col min="5" max="7" width="11.21875" customWidth="1"/>
  </cols>
  <sheetData>
    <row r="1" spans="2:10" s="82" customFormat="1" ht="21" x14ac:dyDescent="0.4">
      <c r="B1" s="81" t="s">
        <v>2</v>
      </c>
      <c r="D1" s="84"/>
      <c r="E1" s="84"/>
      <c r="F1" s="84"/>
      <c r="G1" s="84"/>
      <c r="H1" s="84"/>
      <c r="I1" s="84"/>
      <c r="J1" s="84"/>
    </row>
    <row r="2" spans="2:10" ht="14.4" x14ac:dyDescent="0.3"/>
    <row r="3" spans="2:10" s="15" customFormat="1" ht="18" customHeight="1" x14ac:dyDescent="0.3">
      <c r="B3" s="179" t="s">
        <v>17</v>
      </c>
      <c r="D3" s="180"/>
    </row>
    <row r="4" spans="2:10" ht="14.4" x14ac:dyDescent="0.3">
      <c r="C4" s="165" t="s">
        <v>136</v>
      </c>
      <c r="D4" s="164" t="s">
        <v>11</v>
      </c>
      <c r="E4" s="163">
        <v>2025</v>
      </c>
      <c r="F4" s="164">
        <v>2024</v>
      </c>
      <c r="G4" s="164">
        <v>2023</v>
      </c>
    </row>
    <row r="5" spans="2:10" ht="14.4" x14ac:dyDescent="0.3">
      <c r="C5" s="6" t="s">
        <v>154</v>
      </c>
      <c r="D5" s="278" t="s">
        <v>18</v>
      </c>
      <c r="E5" s="102">
        <v>0</v>
      </c>
      <c r="F5" s="102">
        <v>0</v>
      </c>
      <c r="G5" s="185"/>
    </row>
    <row r="6" spans="2:10" ht="14.4" x14ac:dyDescent="0.3">
      <c r="C6" s="4" t="s">
        <v>153</v>
      </c>
      <c r="D6" s="33" t="s">
        <v>18</v>
      </c>
      <c r="E6" s="210">
        <v>76252</v>
      </c>
      <c r="F6" s="210">
        <v>1721</v>
      </c>
      <c r="G6" s="186"/>
    </row>
    <row r="7" spans="2:10" ht="14.4" x14ac:dyDescent="0.3">
      <c r="C7" s="49" t="s">
        <v>19</v>
      </c>
      <c r="D7" s="33" t="s">
        <v>13</v>
      </c>
      <c r="E7" s="211">
        <v>34</v>
      </c>
      <c r="F7" s="211">
        <v>2.9</v>
      </c>
      <c r="G7" s="186"/>
    </row>
    <row r="8" spans="2:10" ht="14.4" x14ac:dyDescent="0.3">
      <c r="C8" s="49" t="s">
        <v>20</v>
      </c>
      <c r="D8" s="33" t="s">
        <v>13</v>
      </c>
      <c r="E8" s="211">
        <v>66</v>
      </c>
      <c r="F8" s="211">
        <v>97.1</v>
      </c>
      <c r="G8" s="186"/>
    </row>
    <row r="9" spans="2:10" ht="14.4" x14ac:dyDescent="0.3">
      <c r="C9" s="49" t="s">
        <v>21</v>
      </c>
      <c r="D9" s="33" t="s">
        <v>13</v>
      </c>
      <c r="E9" s="211">
        <v>100</v>
      </c>
      <c r="F9" s="211">
        <v>100</v>
      </c>
      <c r="G9" s="186"/>
    </row>
    <row r="10" spans="2:10" ht="14.4" x14ac:dyDescent="0.3">
      <c r="C10" s="50" t="s">
        <v>22</v>
      </c>
      <c r="D10" s="42" t="s">
        <v>13</v>
      </c>
      <c r="E10" s="212">
        <v>22</v>
      </c>
      <c r="F10" s="212">
        <v>0</v>
      </c>
      <c r="G10" s="187"/>
    </row>
    <row r="11" spans="2:10" ht="14.4" x14ac:dyDescent="0.3">
      <c r="C11" s="16" t="s">
        <v>155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3FB2F8-0BE5-46AD-98C2-EA48E9F8A6C1}">
  <sheetPr codeName="Feuil3"/>
  <dimension ref="B1:K64"/>
  <sheetViews>
    <sheetView zoomScaleNormal="100" workbookViewId="0"/>
  </sheetViews>
  <sheetFormatPr defaultColWidth="8.77734375" defaultRowHeight="14.4" x14ac:dyDescent="0.3"/>
  <cols>
    <col min="1" max="2" width="8.88671875" customWidth="1"/>
    <col min="3" max="3" width="50.77734375" customWidth="1"/>
    <col min="4" max="4" width="11.21875" customWidth="1"/>
    <col min="5" max="7" width="15.44140625" customWidth="1"/>
    <col min="8" max="8" width="16.33203125" customWidth="1"/>
    <col min="9" max="9" width="11.33203125" customWidth="1"/>
  </cols>
  <sheetData>
    <row r="1" spans="2:9" s="82" customFormat="1" ht="21" x14ac:dyDescent="0.4">
      <c r="B1" s="81" t="s">
        <v>3</v>
      </c>
      <c r="D1" s="83"/>
      <c r="E1" s="83"/>
    </row>
    <row r="2" spans="2:9" ht="18" x14ac:dyDescent="0.35">
      <c r="C2" s="51"/>
      <c r="D2" s="28"/>
      <c r="E2" s="51"/>
    </row>
    <row r="3" spans="2:9" s="15" customFormat="1" ht="18" customHeight="1" x14ac:dyDescent="0.3">
      <c r="B3" s="179" t="s">
        <v>23</v>
      </c>
      <c r="F3" s="30"/>
    </row>
    <row r="4" spans="2:9" ht="43.2" x14ac:dyDescent="0.3">
      <c r="C4" s="141" t="s">
        <v>165</v>
      </c>
      <c r="D4" s="52" t="s">
        <v>11</v>
      </c>
      <c r="E4" s="38" t="s">
        <v>187</v>
      </c>
      <c r="F4" s="38" t="s">
        <v>188</v>
      </c>
      <c r="G4" s="37" t="s">
        <v>189</v>
      </c>
      <c r="H4" s="37" t="s">
        <v>190</v>
      </c>
      <c r="I4" s="226">
        <v>2023</v>
      </c>
    </row>
    <row r="5" spans="2:9" x14ac:dyDescent="0.3">
      <c r="C5" s="142" t="s">
        <v>24</v>
      </c>
      <c r="D5" s="274" t="s">
        <v>176</v>
      </c>
      <c r="E5" s="118">
        <v>8441</v>
      </c>
      <c r="F5" s="118">
        <v>867</v>
      </c>
      <c r="G5" s="118">
        <v>4679</v>
      </c>
      <c r="H5" s="118">
        <v>6685</v>
      </c>
      <c r="I5" s="188"/>
    </row>
    <row r="6" spans="2:9" x14ac:dyDescent="0.3">
      <c r="C6" s="142" t="s">
        <v>25</v>
      </c>
      <c r="D6" s="274" t="s">
        <v>176</v>
      </c>
      <c r="E6" s="119">
        <v>2319</v>
      </c>
      <c r="F6" s="119">
        <v>759</v>
      </c>
      <c r="G6" s="119">
        <v>2409</v>
      </c>
      <c r="H6" s="119">
        <v>819</v>
      </c>
      <c r="I6" s="190"/>
    </row>
    <row r="7" spans="2:9" x14ac:dyDescent="0.3">
      <c r="C7" s="142" t="s">
        <v>26</v>
      </c>
      <c r="D7" s="274" t="s">
        <v>176</v>
      </c>
      <c r="E7" s="119">
        <v>87147</v>
      </c>
      <c r="F7" s="119">
        <v>120471</v>
      </c>
      <c r="G7" s="119">
        <v>91752</v>
      </c>
      <c r="H7" s="119">
        <v>123956</v>
      </c>
      <c r="I7" s="189"/>
    </row>
    <row r="8" spans="2:9" x14ac:dyDescent="0.3">
      <c r="C8" s="142" t="s">
        <v>27</v>
      </c>
      <c r="D8" s="274" t="s">
        <v>176</v>
      </c>
      <c r="E8" s="120">
        <v>8883</v>
      </c>
      <c r="F8" s="120">
        <v>0</v>
      </c>
      <c r="G8" s="120">
        <v>8608</v>
      </c>
      <c r="H8" s="120">
        <v>0</v>
      </c>
      <c r="I8" s="190"/>
    </row>
    <row r="9" spans="2:9" x14ac:dyDescent="0.3">
      <c r="C9" s="143" t="s">
        <v>137</v>
      </c>
      <c r="D9" s="274" t="s">
        <v>176</v>
      </c>
      <c r="E9" s="121">
        <v>2867</v>
      </c>
      <c r="F9" s="121">
        <v>1917</v>
      </c>
      <c r="G9" s="121">
        <v>3516</v>
      </c>
      <c r="H9" s="121">
        <v>1232</v>
      </c>
      <c r="I9" s="189"/>
    </row>
    <row r="10" spans="2:9" ht="15" thickBot="1" x14ac:dyDescent="0.35">
      <c r="C10" s="144" t="s">
        <v>28</v>
      </c>
      <c r="D10" s="275" t="s">
        <v>176</v>
      </c>
      <c r="E10" s="122">
        <v>109657</v>
      </c>
      <c r="F10" s="122">
        <v>124014</v>
      </c>
      <c r="G10" s="122">
        <v>110965</v>
      </c>
      <c r="H10" s="122">
        <v>132691</v>
      </c>
      <c r="I10" s="191"/>
    </row>
    <row r="11" spans="2:9" x14ac:dyDescent="0.3">
      <c r="C11" s="145" t="s">
        <v>29</v>
      </c>
      <c r="D11" s="276" t="s">
        <v>13</v>
      </c>
      <c r="E11" s="123">
        <v>0.64</v>
      </c>
      <c r="F11" s="123">
        <v>0.94</v>
      </c>
      <c r="G11" s="123">
        <v>0.52</v>
      </c>
      <c r="H11" s="123">
        <v>1</v>
      </c>
      <c r="I11" s="192"/>
    </row>
    <row r="12" spans="2:9" ht="15" thickBot="1" x14ac:dyDescent="0.35">
      <c r="C12" s="144" t="s">
        <v>30</v>
      </c>
      <c r="D12" s="275" t="s">
        <v>176</v>
      </c>
      <c r="E12" s="124">
        <v>52204</v>
      </c>
      <c r="F12" s="124">
        <v>7293</v>
      </c>
      <c r="G12" s="124">
        <v>87394</v>
      </c>
      <c r="H12" s="124">
        <v>0</v>
      </c>
      <c r="I12" s="191"/>
    </row>
    <row r="13" spans="2:9" x14ac:dyDescent="0.3">
      <c r="C13" s="146" t="s">
        <v>31</v>
      </c>
      <c r="D13" s="125" t="s">
        <v>13</v>
      </c>
      <c r="E13" s="126">
        <v>0.3</v>
      </c>
      <c r="F13" s="126">
        <v>0.06</v>
      </c>
      <c r="G13" s="126">
        <v>0.41</v>
      </c>
      <c r="H13" s="126">
        <v>0</v>
      </c>
      <c r="I13" s="192"/>
    </row>
    <row r="14" spans="2:9" ht="28.8" x14ac:dyDescent="0.3">
      <c r="C14" s="143" t="s">
        <v>32</v>
      </c>
      <c r="D14" s="277" t="s">
        <v>176</v>
      </c>
      <c r="E14" s="120">
        <v>9274</v>
      </c>
      <c r="F14" s="120">
        <v>296</v>
      </c>
      <c r="G14" s="120">
        <v>8376</v>
      </c>
      <c r="H14" s="120">
        <v>239</v>
      </c>
      <c r="I14" s="189"/>
    </row>
    <row r="15" spans="2:9" x14ac:dyDescent="0.3">
      <c r="C15" s="143" t="s">
        <v>33</v>
      </c>
      <c r="D15" s="277" t="s">
        <v>176</v>
      </c>
      <c r="E15" s="127">
        <v>1122</v>
      </c>
      <c r="F15" s="127">
        <v>8</v>
      </c>
      <c r="G15" s="127">
        <v>4976</v>
      </c>
      <c r="H15" s="127">
        <v>51</v>
      </c>
      <c r="I15" s="193"/>
    </row>
    <row r="16" spans="2:9" x14ac:dyDescent="0.3">
      <c r="C16" s="147" t="s">
        <v>34</v>
      </c>
      <c r="D16" s="277" t="s">
        <v>176</v>
      </c>
      <c r="E16" s="128" t="s">
        <v>143</v>
      </c>
      <c r="F16" s="128" t="s">
        <v>143</v>
      </c>
      <c r="G16" s="128" t="s">
        <v>143</v>
      </c>
      <c r="H16" s="128" t="s">
        <v>143</v>
      </c>
      <c r="I16" s="194"/>
    </row>
    <row r="17" spans="2:9" ht="15" thickBot="1" x14ac:dyDescent="0.35">
      <c r="C17" s="148" t="s">
        <v>35</v>
      </c>
      <c r="D17" s="275" t="s">
        <v>176</v>
      </c>
      <c r="E17" s="124">
        <v>10396</v>
      </c>
      <c r="F17" s="124">
        <v>304</v>
      </c>
      <c r="G17" s="124">
        <v>13352</v>
      </c>
      <c r="H17" s="124">
        <v>291</v>
      </c>
      <c r="I17" s="191"/>
    </row>
    <row r="18" spans="2:9" x14ac:dyDescent="0.3">
      <c r="C18" s="146" t="s">
        <v>36</v>
      </c>
      <c r="D18" s="125" t="s">
        <v>13</v>
      </c>
      <c r="E18" s="129">
        <v>0.06</v>
      </c>
      <c r="F18" s="129">
        <v>0</v>
      </c>
      <c r="G18" s="129">
        <v>0.06</v>
      </c>
      <c r="H18" s="129">
        <v>0</v>
      </c>
      <c r="I18" s="195"/>
    </row>
    <row r="19" spans="2:9" x14ac:dyDescent="0.3">
      <c r="C19" s="149" t="s">
        <v>147</v>
      </c>
      <c r="D19" s="130" t="s">
        <v>176</v>
      </c>
      <c r="E19" s="131">
        <v>172257</v>
      </c>
      <c r="F19" s="131">
        <v>131612</v>
      </c>
      <c r="G19" s="131">
        <v>211710</v>
      </c>
      <c r="H19" s="131">
        <v>132982</v>
      </c>
      <c r="I19" s="196"/>
    </row>
    <row r="20" spans="2:9" x14ac:dyDescent="0.3">
      <c r="C20" s="53" t="s">
        <v>158</v>
      </c>
      <c r="D20" s="13"/>
      <c r="E20" s="9"/>
      <c r="F20" s="9"/>
    </row>
    <row r="21" spans="2:9" x14ac:dyDescent="0.3">
      <c r="C21" s="16" t="s">
        <v>156</v>
      </c>
      <c r="D21" s="13"/>
      <c r="E21" s="9"/>
      <c r="F21" s="9"/>
    </row>
    <row r="22" spans="2:9" x14ac:dyDescent="0.3">
      <c r="C22" s="16"/>
      <c r="D22" s="13"/>
      <c r="E22" s="9"/>
      <c r="F22" s="9"/>
    </row>
    <row r="23" spans="2:9" x14ac:dyDescent="0.3">
      <c r="C23" s="16"/>
      <c r="D23" s="13"/>
      <c r="E23" s="9"/>
      <c r="F23" s="9"/>
    </row>
    <row r="24" spans="2:9" s="15" customFormat="1" ht="18" customHeight="1" x14ac:dyDescent="0.3">
      <c r="B24" s="179" t="s">
        <v>148</v>
      </c>
      <c r="F24" s="30"/>
    </row>
    <row r="25" spans="2:9" x14ac:dyDescent="0.3">
      <c r="C25" s="36" t="s">
        <v>10</v>
      </c>
      <c r="D25" s="37" t="s">
        <v>11</v>
      </c>
      <c r="E25" s="163">
        <v>2025</v>
      </c>
      <c r="F25" s="164">
        <v>2024</v>
      </c>
      <c r="G25" s="164">
        <v>2023</v>
      </c>
    </row>
    <row r="26" spans="2:9" x14ac:dyDescent="0.3">
      <c r="C26" s="54" t="s">
        <v>37</v>
      </c>
      <c r="D26" s="257" t="s">
        <v>176</v>
      </c>
      <c r="E26" s="116">
        <v>88911</v>
      </c>
      <c r="F26" s="116">
        <v>90697</v>
      </c>
      <c r="G26" s="197"/>
    </row>
    <row r="27" spans="2:9" x14ac:dyDescent="0.3">
      <c r="C27" s="54" t="s">
        <v>38</v>
      </c>
      <c r="D27" s="257" t="s">
        <v>176</v>
      </c>
      <c r="E27" s="116">
        <v>16889</v>
      </c>
      <c r="F27" s="116">
        <v>14930</v>
      </c>
      <c r="G27" s="197"/>
    </row>
    <row r="28" spans="2:9" x14ac:dyDescent="0.3">
      <c r="C28" s="54" t="s">
        <v>39</v>
      </c>
      <c r="D28" s="257" t="s">
        <v>176</v>
      </c>
      <c r="E28" s="116">
        <v>86305</v>
      </c>
      <c r="F28" s="116">
        <v>100559</v>
      </c>
      <c r="G28" s="197"/>
    </row>
    <row r="29" spans="2:9" x14ac:dyDescent="0.3">
      <c r="C29" s="55" t="s">
        <v>40</v>
      </c>
      <c r="D29" s="258" t="s">
        <v>176</v>
      </c>
      <c r="E29" s="117">
        <v>70946</v>
      </c>
      <c r="F29" s="117">
        <v>73015</v>
      </c>
      <c r="G29" s="198"/>
    </row>
    <row r="30" spans="2:9" x14ac:dyDescent="0.3">
      <c r="C30" s="53" t="s">
        <v>158</v>
      </c>
      <c r="D30" s="14"/>
      <c r="E30" s="56"/>
      <c r="F30" s="56"/>
      <c r="G30" s="56"/>
    </row>
    <row r="31" spans="2:9" x14ac:dyDescent="0.3">
      <c r="C31" s="16" t="s">
        <v>156</v>
      </c>
      <c r="D31" s="14"/>
      <c r="E31" s="56"/>
      <c r="F31" s="56"/>
      <c r="G31" s="56"/>
    </row>
    <row r="32" spans="2:9" x14ac:dyDescent="0.3">
      <c r="C32" s="16"/>
      <c r="D32" s="14"/>
      <c r="E32" s="56"/>
      <c r="F32" s="56"/>
      <c r="G32" s="56"/>
    </row>
    <row r="33" spans="2:11" x14ac:dyDescent="0.3">
      <c r="D33" s="3"/>
      <c r="E33" s="3"/>
    </row>
    <row r="34" spans="2:11" s="15" customFormat="1" ht="18" customHeight="1" x14ac:dyDescent="0.3">
      <c r="B34" s="179" t="s">
        <v>41</v>
      </c>
      <c r="F34" s="30"/>
      <c r="K34"/>
    </row>
    <row r="35" spans="2:11" ht="15" thickBot="1" x14ac:dyDescent="0.35">
      <c r="C35" s="154"/>
      <c r="D35" s="57" t="s">
        <v>11</v>
      </c>
      <c r="E35" s="163">
        <v>2025</v>
      </c>
      <c r="F35" s="164">
        <v>2024</v>
      </c>
      <c r="G35" s="164">
        <v>2023</v>
      </c>
    </row>
    <row r="36" spans="2:11" ht="15.6" thickTop="1" thickBot="1" x14ac:dyDescent="0.35">
      <c r="C36" s="155" t="s">
        <v>126</v>
      </c>
      <c r="D36" s="259" t="s">
        <v>175</v>
      </c>
      <c r="E36" s="260">
        <v>22.2</v>
      </c>
      <c r="F36" s="213">
        <v>21.9</v>
      </c>
      <c r="G36" s="213">
        <v>24.5</v>
      </c>
    </row>
    <row r="37" spans="2:11" ht="15" thickTop="1" x14ac:dyDescent="0.3">
      <c r="C37" s="58" t="s">
        <v>42</v>
      </c>
      <c r="D37" s="261" t="s">
        <v>175</v>
      </c>
      <c r="E37" s="262">
        <v>20.8</v>
      </c>
      <c r="F37" s="214">
        <v>20.399999999999999</v>
      </c>
      <c r="G37" s="220">
        <v>22.2</v>
      </c>
    </row>
    <row r="38" spans="2:11" x14ac:dyDescent="0.3">
      <c r="C38" s="58" t="s">
        <v>43</v>
      </c>
      <c r="D38" s="261" t="s">
        <v>175</v>
      </c>
      <c r="E38" s="263">
        <v>1.2</v>
      </c>
      <c r="F38" s="215">
        <v>1.2</v>
      </c>
      <c r="G38" s="221">
        <v>2</v>
      </c>
    </row>
    <row r="39" spans="2:11" s="222" customFormat="1" x14ac:dyDescent="0.3">
      <c r="C39" s="223" t="s">
        <v>44</v>
      </c>
      <c r="D39" s="264" t="s">
        <v>175</v>
      </c>
      <c r="E39" s="265">
        <v>0.9</v>
      </c>
      <c r="F39" s="224">
        <v>1</v>
      </c>
      <c r="G39" s="225">
        <v>1.4530000000000001</v>
      </c>
      <c r="K39"/>
    </row>
    <row r="40" spans="2:11" s="222" customFormat="1" x14ac:dyDescent="0.3">
      <c r="C40" s="223" t="s">
        <v>45</v>
      </c>
      <c r="D40" s="264" t="s">
        <v>175</v>
      </c>
      <c r="E40" s="265">
        <v>0.3</v>
      </c>
      <c r="F40" s="224">
        <v>0.3</v>
      </c>
      <c r="G40" s="225">
        <v>0.50900000000000001</v>
      </c>
      <c r="K40"/>
    </row>
    <row r="41" spans="2:11" x14ac:dyDescent="0.3">
      <c r="C41" s="58" t="s">
        <v>46</v>
      </c>
      <c r="D41" s="261" t="s">
        <v>175</v>
      </c>
      <c r="E41" s="266">
        <v>0.2</v>
      </c>
      <c r="F41" s="250">
        <v>0.3</v>
      </c>
      <c r="G41" s="250">
        <v>0.28999999999999998</v>
      </c>
      <c r="H41" s="5"/>
    </row>
    <row r="42" spans="2:11" ht="15" thickBot="1" x14ac:dyDescent="0.35">
      <c r="C42" s="58" t="s">
        <v>47</v>
      </c>
      <c r="D42" s="150" t="s">
        <v>13</v>
      </c>
      <c r="E42" s="200">
        <v>0.76</v>
      </c>
      <c r="F42" s="200">
        <v>0.73</v>
      </c>
      <c r="G42" s="216"/>
    </row>
    <row r="43" spans="2:11" ht="15.6" thickTop="1" thickBot="1" x14ac:dyDescent="0.35">
      <c r="C43" s="155" t="s">
        <v>48</v>
      </c>
      <c r="D43" s="151"/>
      <c r="E43" s="217"/>
      <c r="F43" s="217"/>
      <c r="G43" s="217"/>
    </row>
    <row r="44" spans="2:11" ht="15" thickTop="1" x14ac:dyDescent="0.3">
      <c r="C44" s="58" t="s">
        <v>49</v>
      </c>
      <c r="D44" s="267" t="s">
        <v>175</v>
      </c>
      <c r="E44" s="268">
        <v>0.5</v>
      </c>
      <c r="F44" s="268">
        <v>0.5</v>
      </c>
      <c r="G44" s="268">
        <v>0.65400000000000003</v>
      </c>
    </row>
    <row r="45" spans="2:11" ht="15" thickBot="1" x14ac:dyDescent="0.35">
      <c r="C45" s="58" t="s">
        <v>50</v>
      </c>
      <c r="D45" s="261" t="s">
        <v>175</v>
      </c>
      <c r="E45" s="269">
        <v>0.5</v>
      </c>
      <c r="F45" s="269">
        <v>0.8</v>
      </c>
      <c r="G45" s="269">
        <v>0.84699999999999998</v>
      </c>
    </row>
    <row r="46" spans="2:11" ht="15.6" thickTop="1" thickBot="1" x14ac:dyDescent="0.35">
      <c r="C46" s="155" t="s">
        <v>51</v>
      </c>
      <c r="D46" s="259" t="s">
        <v>175</v>
      </c>
      <c r="E46" s="270">
        <v>122.6</v>
      </c>
      <c r="F46" s="270">
        <v>134.69999999999999</v>
      </c>
      <c r="G46" s="270">
        <v>133.33699999999999</v>
      </c>
    </row>
    <row r="47" spans="2:11" ht="15" thickTop="1" x14ac:dyDescent="0.3">
      <c r="C47" s="58" t="s">
        <v>52</v>
      </c>
      <c r="D47" s="261" t="s">
        <v>175</v>
      </c>
      <c r="E47" s="271">
        <v>3.5</v>
      </c>
      <c r="F47" s="271">
        <v>3.2</v>
      </c>
      <c r="G47" s="271">
        <v>5.9</v>
      </c>
    </row>
    <row r="48" spans="2:11" x14ac:dyDescent="0.3">
      <c r="C48" s="58" t="s">
        <v>53</v>
      </c>
      <c r="D48" s="261" t="s">
        <v>175</v>
      </c>
      <c r="E48" s="272">
        <v>1.4</v>
      </c>
      <c r="F48" s="272">
        <v>1.8</v>
      </c>
      <c r="G48" s="272">
        <v>3</v>
      </c>
    </row>
    <row r="49" spans="3:11" x14ac:dyDescent="0.3">
      <c r="C49" s="58" t="s">
        <v>54</v>
      </c>
      <c r="D49" s="261" t="s">
        <v>175</v>
      </c>
      <c r="E49" s="272">
        <v>44.1</v>
      </c>
      <c r="F49" s="272">
        <v>48.9</v>
      </c>
      <c r="G49" s="272">
        <v>41.5</v>
      </c>
    </row>
    <row r="50" spans="3:11" s="222" customFormat="1" x14ac:dyDescent="0.3">
      <c r="C50" s="223" t="s">
        <v>135</v>
      </c>
      <c r="D50" s="264" t="s">
        <v>175</v>
      </c>
      <c r="E50" s="273">
        <v>18.3</v>
      </c>
      <c r="F50" s="273">
        <v>19.5</v>
      </c>
      <c r="G50" s="273">
        <v>13</v>
      </c>
      <c r="K50"/>
    </row>
    <row r="51" spans="3:11" s="222" customFormat="1" x14ac:dyDescent="0.3">
      <c r="C51" s="223" t="s">
        <v>55</v>
      </c>
      <c r="D51" s="264" t="s">
        <v>175</v>
      </c>
      <c r="E51" s="273">
        <v>25.8</v>
      </c>
      <c r="F51" s="273">
        <v>29.4</v>
      </c>
      <c r="G51" s="273">
        <v>28.5</v>
      </c>
      <c r="K51"/>
    </row>
    <row r="52" spans="3:11" x14ac:dyDescent="0.3">
      <c r="C52" s="58" t="s">
        <v>56</v>
      </c>
      <c r="D52" s="261" t="s">
        <v>175</v>
      </c>
      <c r="E52" s="293">
        <v>0</v>
      </c>
      <c r="F52" s="293">
        <v>0</v>
      </c>
      <c r="G52" s="293">
        <v>0</v>
      </c>
    </row>
    <row r="53" spans="3:11" x14ac:dyDescent="0.3">
      <c r="C53" s="58" t="s">
        <v>57</v>
      </c>
      <c r="D53" s="261" t="s">
        <v>175</v>
      </c>
      <c r="E53" s="293">
        <v>0.1</v>
      </c>
      <c r="F53" s="293">
        <v>0</v>
      </c>
      <c r="G53" s="294">
        <v>0.1</v>
      </c>
    </row>
    <row r="54" spans="3:11" x14ac:dyDescent="0.3">
      <c r="C54" s="58" t="s">
        <v>58</v>
      </c>
      <c r="D54" s="261" t="s">
        <v>175</v>
      </c>
      <c r="E54" s="272">
        <v>47.7</v>
      </c>
      <c r="F54" s="272">
        <v>52.6</v>
      </c>
      <c r="G54" s="272">
        <v>52.5</v>
      </c>
    </row>
    <row r="55" spans="3:11" x14ac:dyDescent="0.3">
      <c r="C55" s="58" t="s">
        <v>59</v>
      </c>
      <c r="D55" s="261" t="s">
        <v>175</v>
      </c>
      <c r="E55" s="272">
        <v>25.7</v>
      </c>
      <c r="F55" s="272">
        <v>28.1</v>
      </c>
      <c r="G55" s="272">
        <v>30.25</v>
      </c>
    </row>
    <row r="56" spans="3:11" s="222" customFormat="1" x14ac:dyDescent="0.3">
      <c r="C56" s="223" t="s">
        <v>42</v>
      </c>
      <c r="D56" s="264" t="s">
        <v>175</v>
      </c>
      <c r="E56" s="273">
        <v>24.6</v>
      </c>
      <c r="F56" s="273">
        <v>27.2</v>
      </c>
      <c r="G56" s="273">
        <v>30</v>
      </c>
    </row>
    <row r="57" spans="3:11" s="222" customFormat="1" x14ac:dyDescent="0.3">
      <c r="C57" s="223" t="s">
        <v>46</v>
      </c>
      <c r="D57" s="264" t="s">
        <v>175</v>
      </c>
      <c r="E57" s="273">
        <v>1.1000000000000001</v>
      </c>
      <c r="F57" s="273">
        <v>0.9</v>
      </c>
      <c r="G57" s="273">
        <v>0.3</v>
      </c>
      <c r="I57" s="251"/>
    </row>
    <row r="58" spans="3:11" ht="15" thickBot="1" x14ac:dyDescent="0.35">
      <c r="C58" s="156" t="s">
        <v>60</v>
      </c>
      <c r="D58" s="152" t="s">
        <v>175</v>
      </c>
      <c r="E58" s="218">
        <v>145.19999999999999</v>
      </c>
      <c r="F58" s="218">
        <v>157.19999999999999</v>
      </c>
      <c r="G58" s="218">
        <v>158.5</v>
      </c>
    </row>
    <row r="59" spans="3:11" ht="15" thickBot="1" x14ac:dyDescent="0.35">
      <c r="C59" s="157" t="s">
        <v>61</v>
      </c>
      <c r="D59" s="153" t="s">
        <v>175</v>
      </c>
      <c r="E59" s="219">
        <v>145.30000000000001</v>
      </c>
      <c r="F59" s="219">
        <v>157.5</v>
      </c>
      <c r="G59" s="219">
        <v>158.69999999999999</v>
      </c>
    </row>
    <row r="60" spans="3:11" x14ac:dyDescent="0.3">
      <c r="C60" s="53" t="s">
        <v>158</v>
      </c>
    </row>
    <row r="61" spans="3:11" x14ac:dyDescent="0.3">
      <c r="C61" s="16" t="s">
        <v>144</v>
      </c>
      <c r="E61" s="59"/>
      <c r="F61" s="31"/>
      <c r="G61" s="31"/>
    </row>
    <row r="62" spans="3:11" x14ac:dyDescent="0.3">
      <c r="C62" s="16" t="s">
        <v>157</v>
      </c>
    </row>
    <row r="63" spans="3:11" x14ac:dyDescent="0.3">
      <c r="C63" s="16" t="s">
        <v>145</v>
      </c>
    </row>
    <row r="64" spans="3:11" x14ac:dyDescent="0.3">
      <c r="C64" s="16"/>
    </row>
  </sheetData>
  <phoneticPr fontId="4" type="noConversion"/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1E1BBA-3CF8-49CA-AEED-0FC9460D9B0C}">
  <sheetPr codeName="Feuil4"/>
  <dimension ref="B1:G15"/>
  <sheetViews>
    <sheetView zoomScaleNormal="100" workbookViewId="0"/>
  </sheetViews>
  <sheetFormatPr defaultColWidth="19" defaultRowHeight="14.4" x14ac:dyDescent="0.3"/>
  <cols>
    <col min="1" max="2" width="8.88671875" customWidth="1"/>
    <col min="3" max="3" width="56.77734375" bestFit="1" customWidth="1"/>
    <col min="4" max="4" width="7.77734375" bestFit="1" customWidth="1"/>
    <col min="5" max="7" width="11.44140625" customWidth="1"/>
    <col min="8" max="8" width="15.5546875" customWidth="1"/>
    <col min="9" max="9" width="23.44140625" customWidth="1"/>
  </cols>
  <sheetData>
    <row r="1" spans="2:7" s="82" customFormat="1" ht="21" x14ac:dyDescent="0.4">
      <c r="B1" s="81" t="s">
        <v>4</v>
      </c>
    </row>
    <row r="2" spans="2:7" s="82" customFormat="1" ht="21" x14ac:dyDescent="0.4">
      <c r="C2" s="115"/>
    </row>
    <row r="3" spans="2:7" s="15" customFormat="1" ht="18.600000000000001" customHeight="1" x14ac:dyDescent="0.3">
      <c r="B3" s="179" t="s">
        <v>123</v>
      </c>
    </row>
    <row r="4" spans="2:7" x14ac:dyDescent="0.3">
      <c r="C4" s="165" t="s">
        <v>136</v>
      </c>
      <c r="D4" s="164" t="s">
        <v>11</v>
      </c>
      <c r="E4" s="163">
        <v>2025</v>
      </c>
      <c r="F4" s="164">
        <v>2024</v>
      </c>
      <c r="G4" s="164">
        <v>2023</v>
      </c>
    </row>
    <row r="5" spans="2:7" x14ac:dyDescent="0.3">
      <c r="C5" s="71" t="s">
        <v>81</v>
      </c>
      <c r="D5" s="72" t="s">
        <v>82</v>
      </c>
      <c r="E5" s="176">
        <v>22656</v>
      </c>
      <c r="F5" s="176">
        <v>23223</v>
      </c>
      <c r="G5" s="176">
        <v>27037</v>
      </c>
    </row>
    <row r="6" spans="2:7" x14ac:dyDescent="0.3">
      <c r="C6" s="71" t="s">
        <v>83</v>
      </c>
      <c r="D6" s="72" t="s">
        <v>84</v>
      </c>
      <c r="E6" s="72">
        <v>0.129</v>
      </c>
      <c r="F6" s="72">
        <v>0.121</v>
      </c>
      <c r="G6" s="199"/>
    </row>
    <row r="7" spans="2:7" x14ac:dyDescent="0.3">
      <c r="C7" s="71" t="s">
        <v>85</v>
      </c>
      <c r="D7" s="72" t="s">
        <v>82</v>
      </c>
      <c r="E7" s="176">
        <v>4387</v>
      </c>
      <c r="F7" s="176">
        <v>2859</v>
      </c>
      <c r="G7" s="176">
        <v>3396</v>
      </c>
    </row>
    <row r="8" spans="2:7" x14ac:dyDescent="0.3">
      <c r="C8" s="71" t="s">
        <v>86</v>
      </c>
      <c r="D8" s="72" t="s">
        <v>84</v>
      </c>
      <c r="E8" s="72">
        <v>2.5000000000000001E-2</v>
      </c>
      <c r="F8" s="72">
        <v>1.4999999999999999E-2</v>
      </c>
      <c r="G8" s="199"/>
    </row>
    <row r="9" spans="2:7" x14ac:dyDescent="0.3">
      <c r="C9" s="71" t="s">
        <v>87</v>
      </c>
      <c r="D9" s="72" t="s">
        <v>82</v>
      </c>
      <c r="E9" s="176">
        <v>3411</v>
      </c>
      <c r="F9" s="176">
        <v>2636</v>
      </c>
      <c r="G9" s="176">
        <v>2832</v>
      </c>
    </row>
    <row r="10" spans="2:7" x14ac:dyDescent="0.3">
      <c r="C10" s="71" t="s">
        <v>88</v>
      </c>
      <c r="D10" s="72" t="s">
        <v>84</v>
      </c>
      <c r="E10" s="72">
        <v>1.9E-2</v>
      </c>
      <c r="F10" s="72">
        <v>1.4E-2</v>
      </c>
      <c r="G10" s="199"/>
    </row>
    <row r="11" spans="2:7" x14ac:dyDescent="0.3">
      <c r="C11" s="71" t="s">
        <v>89</v>
      </c>
      <c r="D11" s="72" t="s">
        <v>90</v>
      </c>
      <c r="E11" s="72">
        <v>102</v>
      </c>
      <c r="F11" s="72">
        <v>107</v>
      </c>
      <c r="G11" s="176">
        <v>104</v>
      </c>
    </row>
    <row r="12" spans="2:7" x14ac:dyDescent="0.3">
      <c r="C12" s="71" t="s">
        <v>91</v>
      </c>
      <c r="D12" s="72" t="s">
        <v>92</v>
      </c>
      <c r="E12" s="72">
        <v>5.9999999999999995E-4</v>
      </c>
      <c r="F12" s="72">
        <v>5.9999999999999995E-4</v>
      </c>
      <c r="G12" s="199"/>
    </row>
    <row r="13" spans="2:7" x14ac:dyDescent="0.3">
      <c r="C13" s="16" t="s">
        <v>177</v>
      </c>
    </row>
    <row r="14" spans="2:7" x14ac:dyDescent="0.3">
      <c r="C14" s="16" t="s">
        <v>178</v>
      </c>
    </row>
    <row r="15" spans="2:7" x14ac:dyDescent="0.3">
      <c r="C15" s="256" t="s">
        <v>179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6A18FA-FF98-448A-B1E0-3973B5C2496B}">
  <sheetPr codeName="Feuil5"/>
  <dimension ref="B1:I44"/>
  <sheetViews>
    <sheetView zoomScaleNormal="100" workbookViewId="0"/>
  </sheetViews>
  <sheetFormatPr defaultColWidth="11.44140625" defaultRowHeight="14.4" x14ac:dyDescent="0.3"/>
  <cols>
    <col min="1" max="2" width="8.77734375" customWidth="1"/>
    <col min="3" max="3" width="66.88671875" bestFit="1" customWidth="1"/>
    <col min="4" max="4" width="12.88671875" bestFit="1" customWidth="1"/>
    <col min="5" max="5" width="13.33203125" customWidth="1"/>
    <col min="6" max="7" width="12.21875" customWidth="1"/>
    <col min="8" max="8" width="12.77734375" customWidth="1"/>
    <col min="9" max="9" width="71.77734375" customWidth="1"/>
    <col min="10" max="10" width="13.21875" customWidth="1"/>
  </cols>
  <sheetData>
    <row r="1" spans="2:9" s="82" customFormat="1" ht="21" x14ac:dyDescent="0.4">
      <c r="B1" s="81" t="s">
        <v>62</v>
      </c>
    </row>
    <row r="2" spans="2:9" x14ac:dyDescent="0.3">
      <c r="C2" s="2"/>
    </row>
    <row r="3" spans="2:9" s="15" customFormat="1" ht="18" customHeight="1" x14ac:dyDescent="0.3">
      <c r="B3" s="179" t="s">
        <v>146</v>
      </c>
      <c r="D3" s="181"/>
      <c r="E3" s="181"/>
      <c r="F3" s="181"/>
      <c r="G3" s="181"/>
    </row>
    <row r="4" spans="2:9" x14ac:dyDescent="0.3">
      <c r="C4" s="165" t="s">
        <v>136</v>
      </c>
      <c r="D4" s="164" t="s">
        <v>11</v>
      </c>
      <c r="E4" s="163">
        <v>2025</v>
      </c>
      <c r="F4" s="164">
        <v>2024</v>
      </c>
      <c r="G4" s="164">
        <v>2023</v>
      </c>
    </row>
    <row r="5" spans="2:9" x14ac:dyDescent="0.3">
      <c r="C5" s="8" t="s">
        <v>63</v>
      </c>
      <c r="D5" s="10"/>
      <c r="E5" s="172"/>
      <c r="F5" s="11"/>
      <c r="G5" s="11"/>
    </row>
    <row r="6" spans="2:9" ht="15" x14ac:dyDescent="0.3">
      <c r="C6" s="61" t="s">
        <v>64</v>
      </c>
      <c r="D6" s="34" t="s">
        <v>65</v>
      </c>
      <c r="E6" s="173">
        <v>1385.825</v>
      </c>
      <c r="F6" s="173">
        <v>1808.57152</v>
      </c>
      <c r="G6" s="62">
        <v>1773.0735400055</v>
      </c>
    </row>
    <row r="7" spans="2:9" ht="15" x14ac:dyDescent="0.3">
      <c r="C7" s="61" t="s">
        <v>66</v>
      </c>
      <c r="D7" s="34" t="s">
        <v>65</v>
      </c>
      <c r="E7" s="173">
        <v>1352.665</v>
      </c>
      <c r="F7" s="173">
        <v>1762.4866509999999</v>
      </c>
      <c r="G7" s="62">
        <v>1726.3633785327302</v>
      </c>
    </row>
    <row r="8" spans="2:9" x14ac:dyDescent="0.3">
      <c r="C8" s="8" t="s">
        <v>67</v>
      </c>
      <c r="D8" s="10"/>
      <c r="E8" s="172"/>
      <c r="F8" s="172"/>
      <c r="G8" s="11"/>
    </row>
    <row r="9" spans="2:9" ht="15" x14ac:dyDescent="0.3">
      <c r="C9" s="61" t="s">
        <v>64</v>
      </c>
      <c r="D9" s="34" t="s">
        <v>65</v>
      </c>
      <c r="E9" s="173">
        <v>3893.924</v>
      </c>
      <c r="F9" s="173">
        <v>4268.8111650000001</v>
      </c>
      <c r="G9" s="62">
        <f>4291733558.1777/1000000</f>
        <v>4291.7335581776997</v>
      </c>
    </row>
    <row r="10" spans="2:9" ht="15" x14ac:dyDescent="0.3">
      <c r="C10" s="61" t="s">
        <v>66</v>
      </c>
      <c r="D10" s="34" t="s">
        <v>65</v>
      </c>
      <c r="E10" s="173">
        <v>3881.192</v>
      </c>
      <c r="F10" s="173">
        <v>4255.0636539999996</v>
      </c>
      <c r="G10" s="62">
        <v>4276</v>
      </c>
    </row>
    <row r="11" spans="2:9" ht="15" x14ac:dyDescent="0.3">
      <c r="C11" s="170" t="s">
        <v>68</v>
      </c>
      <c r="D11" s="167" t="s">
        <v>65</v>
      </c>
      <c r="E11" s="168">
        <f>(E6+E9)-(E7+E10)</f>
        <v>45.891999999999825</v>
      </c>
      <c r="F11" s="168">
        <f>(F6+F9)-(F7+F10)</f>
        <v>59.83238000000074</v>
      </c>
      <c r="G11" s="171">
        <v>62</v>
      </c>
    </row>
    <row r="12" spans="2:9" ht="15" x14ac:dyDescent="0.3">
      <c r="C12" s="169" t="s">
        <v>69</v>
      </c>
      <c r="D12" s="35" t="s">
        <v>65</v>
      </c>
      <c r="E12" s="173">
        <f>E6-E7</f>
        <v>33.160000000000082</v>
      </c>
      <c r="F12" s="173">
        <f>F6-F7</f>
        <v>46.084869000000026</v>
      </c>
      <c r="G12" s="63">
        <f>+G6-G7</f>
        <v>46.710161472769869</v>
      </c>
    </row>
    <row r="13" spans="2:9" ht="15" x14ac:dyDescent="0.3">
      <c r="C13" s="166" t="s">
        <v>70</v>
      </c>
      <c r="D13" s="167" t="s">
        <v>65</v>
      </c>
      <c r="E13" s="174">
        <f>E9-E10</f>
        <v>12.731999999999971</v>
      </c>
      <c r="F13" s="174">
        <f>F9-F10</f>
        <v>13.747511000000486</v>
      </c>
      <c r="G13" s="168">
        <f>+G9-G10</f>
        <v>15.733558177699706</v>
      </c>
    </row>
    <row r="14" spans="2:9" x14ac:dyDescent="0.3">
      <c r="C14" s="40"/>
      <c r="D14" s="60"/>
      <c r="E14" s="60"/>
      <c r="F14" s="60"/>
      <c r="G14" s="60"/>
    </row>
    <row r="15" spans="2:9" x14ac:dyDescent="0.3">
      <c r="C15" s="65"/>
      <c r="D15" s="60"/>
      <c r="E15" s="60"/>
      <c r="F15" s="60"/>
      <c r="G15" s="60"/>
    </row>
    <row r="16" spans="2:9" s="15" customFormat="1" ht="18" customHeight="1" x14ac:dyDescent="0.3">
      <c r="B16" s="179" t="s">
        <v>120</v>
      </c>
      <c r="D16" s="180"/>
      <c r="E16" s="180"/>
      <c r="F16" s="180"/>
      <c r="G16" s="180"/>
      <c r="H16" s="180"/>
      <c r="I16" s="180"/>
    </row>
    <row r="17" spans="2:9" x14ac:dyDescent="0.3">
      <c r="C17" s="165" t="s">
        <v>136</v>
      </c>
      <c r="D17" s="164" t="s">
        <v>11</v>
      </c>
      <c r="E17" s="163">
        <v>2025</v>
      </c>
      <c r="F17" s="164">
        <v>2024</v>
      </c>
      <c r="G17" s="164">
        <v>2023</v>
      </c>
    </row>
    <row r="18" spans="2:9" x14ac:dyDescent="0.3">
      <c r="C18" s="161" t="s">
        <v>71</v>
      </c>
      <c r="D18" s="162" t="s">
        <v>133</v>
      </c>
      <c r="E18" s="66">
        <v>0.185</v>
      </c>
      <c r="F18" s="286">
        <v>0.23899999999999999</v>
      </c>
      <c r="G18" s="286">
        <v>0.27500000000000002</v>
      </c>
    </row>
    <row r="19" spans="2:9" x14ac:dyDescent="0.3">
      <c r="C19" s="160" t="s">
        <v>72</v>
      </c>
      <c r="D19" s="74" t="s">
        <v>133</v>
      </c>
      <c r="E19" s="66">
        <v>7.89</v>
      </c>
      <c r="F19" s="66">
        <v>9.44</v>
      </c>
      <c r="G19" s="202"/>
    </row>
    <row r="20" spans="2:9" x14ac:dyDescent="0.3">
      <c r="C20" s="16" t="s">
        <v>159</v>
      </c>
    </row>
    <row r="21" spans="2:9" x14ac:dyDescent="0.3">
      <c r="C21" s="16" t="s">
        <v>166</v>
      </c>
    </row>
    <row r="23" spans="2:9" s="15" customFormat="1" ht="18" customHeight="1" x14ac:dyDescent="0.3">
      <c r="B23" s="179" t="s">
        <v>73</v>
      </c>
    </row>
    <row r="24" spans="2:9" x14ac:dyDescent="0.3">
      <c r="C24" s="237" t="s">
        <v>136</v>
      </c>
      <c r="D24" s="238" t="s">
        <v>11</v>
      </c>
      <c r="E24" s="239">
        <v>2025</v>
      </c>
      <c r="F24" s="238">
        <v>2024</v>
      </c>
      <c r="G24" s="238">
        <v>2023</v>
      </c>
    </row>
    <row r="25" spans="2:9" x14ac:dyDescent="0.3">
      <c r="C25" s="240" t="s">
        <v>64</v>
      </c>
      <c r="D25" s="228" t="s">
        <v>170</v>
      </c>
      <c r="E25" s="282">
        <f>E6+E9</f>
        <v>5279.7489999999998</v>
      </c>
      <c r="F25" s="249"/>
      <c r="G25" s="249"/>
    </row>
    <row r="26" spans="2:9" s="222" customFormat="1" x14ac:dyDescent="0.3">
      <c r="C26" s="243" t="s">
        <v>171</v>
      </c>
      <c r="D26" s="231" t="s">
        <v>170</v>
      </c>
      <c r="E26" s="283">
        <v>1331</v>
      </c>
      <c r="F26" s="249"/>
      <c r="G26" s="249"/>
    </row>
    <row r="27" spans="2:9" s="222" customFormat="1" x14ac:dyDescent="0.3">
      <c r="C27" s="243" t="s">
        <v>172</v>
      </c>
      <c r="D27" s="231" t="s">
        <v>170</v>
      </c>
      <c r="E27" s="283">
        <v>30.608000000000001</v>
      </c>
      <c r="F27" s="249"/>
      <c r="G27" s="249"/>
    </row>
    <row r="28" spans="2:9" s="222" customFormat="1" x14ac:dyDescent="0.3">
      <c r="C28" s="243" t="s">
        <v>173</v>
      </c>
      <c r="D28" s="231" t="s">
        <v>170</v>
      </c>
      <c r="E28" s="283">
        <v>3892</v>
      </c>
      <c r="F28" s="249"/>
      <c r="G28" s="249"/>
    </row>
    <row r="29" spans="2:9" s="222" customFormat="1" x14ac:dyDescent="0.3">
      <c r="C29" s="243" t="s">
        <v>174</v>
      </c>
      <c r="D29" s="231" t="s">
        <v>170</v>
      </c>
      <c r="E29" s="283">
        <v>24.492999999999999</v>
      </c>
      <c r="F29" s="249"/>
      <c r="G29" s="249"/>
    </row>
    <row r="30" spans="2:9" x14ac:dyDescent="0.3">
      <c r="C30" s="241" t="s">
        <v>169</v>
      </c>
      <c r="D30" s="68" t="s">
        <v>170</v>
      </c>
      <c r="E30" s="282">
        <f>E7+E10</f>
        <v>5233.857</v>
      </c>
      <c r="F30" s="242"/>
      <c r="G30" s="242"/>
      <c r="I30" s="287"/>
    </row>
    <row r="31" spans="2:9" s="222" customFormat="1" x14ac:dyDescent="0.3">
      <c r="C31" s="229" t="s">
        <v>171</v>
      </c>
      <c r="D31" s="231" t="s">
        <v>170</v>
      </c>
      <c r="E31" s="284">
        <v>1303</v>
      </c>
      <c r="F31" s="235"/>
      <c r="G31" s="232"/>
    </row>
    <row r="32" spans="2:9" s="40" customFormat="1" x14ac:dyDescent="0.3">
      <c r="C32" s="229" t="s">
        <v>172</v>
      </c>
      <c r="D32" s="68" t="s">
        <v>170</v>
      </c>
      <c r="E32" s="284">
        <v>29</v>
      </c>
      <c r="F32" s="235"/>
      <c r="G32" s="233"/>
      <c r="I32" s="222"/>
    </row>
    <row r="33" spans="3:9" s="40" customFormat="1" x14ac:dyDescent="0.3">
      <c r="C33" s="229" t="s">
        <v>173</v>
      </c>
      <c r="D33" s="68" t="s">
        <v>170</v>
      </c>
      <c r="E33" s="284">
        <v>3804</v>
      </c>
      <c r="F33" s="235"/>
      <c r="G33" s="233"/>
      <c r="I33" s="222"/>
    </row>
    <row r="34" spans="3:9" s="40" customFormat="1" ht="15" thickBot="1" x14ac:dyDescent="0.35">
      <c r="C34" s="230" t="s">
        <v>174</v>
      </c>
      <c r="D34" s="60" t="s">
        <v>170</v>
      </c>
      <c r="E34" s="285">
        <f>97.018912</f>
        <v>97.018912</v>
      </c>
      <c r="F34" s="236"/>
      <c r="G34" s="234"/>
      <c r="I34" s="222"/>
    </row>
    <row r="35" spans="3:9" x14ac:dyDescent="0.3">
      <c r="C35" s="279" t="s">
        <v>74</v>
      </c>
      <c r="D35" s="280" t="s">
        <v>132</v>
      </c>
      <c r="E35" s="281">
        <v>45890955</v>
      </c>
      <c r="F35" s="281">
        <v>59832379</v>
      </c>
      <c r="G35" s="281">
        <v>62466912</v>
      </c>
    </row>
    <row r="36" spans="3:9" x14ac:dyDescent="0.3">
      <c r="C36" s="67" t="s">
        <v>75</v>
      </c>
      <c r="D36" s="68" t="s">
        <v>132</v>
      </c>
      <c r="E36" s="69">
        <v>19698451</v>
      </c>
      <c r="F36" s="69">
        <v>33388535</v>
      </c>
      <c r="G36" s="201"/>
      <c r="I36" s="248"/>
    </row>
    <row r="37" spans="3:9" x14ac:dyDescent="0.3">
      <c r="C37" s="67" t="s">
        <v>184</v>
      </c>
      <c r="D37" s="68" t="s">
        <v>13</v>
      </c>
      <c r="E37" s="227">
        <f>E36/E35</f>
        <v>0.42924473896871401</v>
      </c>
      <c r="F37" s="227">
        <f>F36/F35</f>
        <v>0.5580345551695346</v>
      </c>
      <c r="G37" s="201"/>
      <c r="I37" s="248"/>
    </row>
    <row r="38" spans="3:9" s="248" customFormat="1" x14ac:dyDescent="0.3">
      <c r="C38" s="244" t="s">
        <v>185</v>
      </c>
      <c r="D38" s="245" t="s">
        <v>13</v>
      </c>
      <c r="E38" s="246">
        <v>0.59782024948843226</v>
      </c>
      <c r="F38" s="247"/>
      <c r="G38" s="247"/>
    </row>
    <row r="39" spans="3:9" x14ac:dyDescent="0.3">
      <c r="C39" s="67" t="s">
        <v>76</v>
      </c>
      <c r="D39" s="68" t="s">
        <v>132</v>
      </c>
      <c r="E39" s="69">
        <v>9503250</v>
      </c>
      <c r="F39" s="69">
        <v>9407124</v>
      </c>
      <c r="G39" s="69">
        <v>6521781</v>
      </c>
      <c r="I39" s="248"/>
    </row>
    <row r="40" spans="3:9" x14ac:dyDescent="0.3">
      <c r="C40" s="67" t="s">
        <v>77</v>
      </c>
      <c r="D40" s="68" t="s">
        <v>133</v>
      </c>
      <c r="E40" s="67">
        <v>0.185</v>
      </c>
      <c r="F40" s="67">
        <v>0.23899999999999999</v>
      </c>
      <c r="G40" s="67">
        <f>G18</f>
        <v>0.27500000000000002</v>
      </c>
      <c r="I40" s="248"/>
    </row>
    <row r="41" spans="3:9" x14ac:dyDescent="0.3">
      <c r="C41" s="67" t="s">
        <v>78</v>
      </c>
      <c r="D41" s="68" t="s">
        <v>134</v>
      </c>
      <c r="E41" s="67">
        <v>637.9</v>
      </c>
      <c r="F41" s="67">
        <v>810.6</v>
      </c>
      <c r="G41" s="201"/>
      <c r="I41" s="248"/>
    </row>
    <row r="42" spans="3:9" x14ac:dyDescent="0.3">
      <c r="C42" s="67" t="s">
        <v>79</v>
      </c>
      <c r="D42" s="68" t="s">
        <v>170</v>
      </c>
      <c r="E42" s="69">
        <v>10786.304</v>
      </c>
      <c r="F42" s="252">
        <v>9571</v>
      </c>
      <c r="G42" s="202"/>
      <c r="I42" s="255"/>
    </row>
    <row r="43" spans="3:9" x14ac:dyDescent="0.3">
      <c r="C43" s="48" t="s">
        <v>80</v>
      </c>
      <c r="D43" s="70" t="s">
        <v>170</v>
      </c>
      <c r="E43" s="175">
        <v>3564.989</v>
      </c>
      <c r="F43" s="253">
        <v>2075</v>
      </c>
      <c r="G43" s="202"/>
      <c r="I43" s="255"/>
    </row>
    <row r="44" spans="3:9" x14ac:dyDescent="0.3">
      <c r="C44" s="16" t="s">
        <v>159</v>
      </c>
    </row>
  </sheetData>
  <phoneticPr fontId="4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0041C-2AE5-4176-B5B0-9D36FABDD036}">
  <sheetPr codeName="Feuil6"/>
  <dimension ref="B1:K14"/>
  <sheetViews>
    <sheetView zoomScaleNormal="100" workbookViewId="0"/>
  </sheetViews>
  <sheetFormatPr defaultColWidth="11.44140625" defaultRowHeight="17.25" customHeight="1" x14ac:dyDescent="0.3"/>
  <cols>
    <col min="1" max="2" width="8.88671875" customWidth="1"/>
    <col min="3" max="3" width="62.21875" customWidth="1"/>
  </cols>
  <sheetData>
    <row r="1" spans="2:11" s="82" customFormat="1" ht="21" x14ac:dyDescent="0.4">
      <c r="B1" s="81" t="s">
        <v>129</v>
      </c>
    </row>
    <row r="3" spans="2:11" s="15" customFormat="1" ht="18.600000000000001" customHeight="1" x14ac:dyDescent="0.3">
      <c r="B3" s="179" t="s">
        <v>149</v>
      </c>
    </row>
    <row r="4" spans="2:11" s="73" customFormat="1" ht="15" thickBot="1" x14ac:dyDescent="0.35">
      <c r="C4" s="165" t="s">
        <v>136</v>
      </c>
      <c r="D4" s="164" t="s">
        <v>11</v>
      </c>
      <c r="E4" s="163">
        <v>2025</v>
      </c>
      <c r="F4" s="164">
        <v>2024</v>
      </c>
      <c r="G4" s="164">
        <v>2023</v>
      </c>
      <c r="H4"/>
      <c r="I4"/>
      <c r="J4"/>
      <c r="K4"/>
    </row>
    <row r="5" spans="2:11" ht="14.4" x14ac:dyDescent="0.3">
      <c r="C5" s="132" t="s">
        <v>118</v>
      </c>
      <c r="D5" s="133" t="s">
        <v>13</v>
      </c>
      <c r="E5" s="134">
        <v>100</v>
      </c>
      <c r="F5" s="288">
        <v>84.5</v>
      </c>
      <c r="G5" s="203"/>
    </row>
    <row r="6" spans="2:11" ht="14.4" x14ac:dyDescent="0.3">
      <c r="C6" s="135" t="s">
        <v>121</v>
      </c>
      <c r="D6" s="136" t="s">
        <v>13</v>
      </c>
      <c r="E6" s="137">
        <v>100</v>
      </c>
      <c r="F6" s="137">
        <v>91</v>
      </c>
      <c r="G6" s="137">
        <v>90</v>
      </c>
    </row>
    <row r="7" spans="2:11" ht="45" customHeight="1" x14ac:dyDescent="0.3">
      <c r="C7" s="138" t="s">
        <v>180</v>
      </c>
      <c r="D7" s="136" t="s">
        <v>13</v>
      </c>
      <c r="E7" s="137">
        <v>68</v>
      </c>
      <c r="F7" s="137">
        <v>63</v>
      </c>
      <c r="G7" s="137">
        <v>58</v>
      </c>
    </row>
    <row r="8" spans="2:11" ht="14.4" x14ac:dyDescent="0.3">
      <c r="C8" s="138" t="s">
        <v>119</v>
      </c>
      <c r="D8" s="136" t="s">
        <v>114</v>
      </c>
      <c r="E8" s="138">
        <v>6</v>
      </c>
      <c r="F8" s="254">
        <v>4</v>
      </c>
      <c r="G8" s="138">
        <v>0</v>
      </c>
    </row>
    <row r="9" spans="2:11" ht="17.25" customHeight="1" x14ac:dyDescent="0.3">
      <c r="C9" s="16" t="s">
        <v>162</v>
      </c>
      <c r="D9" s="16"/>
    </row>
    <row r="12" spans="2:11" s="15" customFormat="1" ht="18.600000000000001" customHeight="1" x14ac:dyDescent="0.3">
      <c r="B12" s="179" t="s">
        <v>150</v>
      </c>
      <c r="I12"/>
    </row>
    <row r="13" spans="2:11" ht="17.25" customHeight="1" x14ac:dyDescent="0.3">
      <c r="C13" t="s">
        <v>151</v>
      </c>
    </row>
    <row r="14" spans="2:11" ht="17.25" customHeight="1" x14ac:dyDescent="0.3">
      <c r="C14" s="204" t="s">
        <v>152</v>
      </c>
    </row>
  </sheetData>
  <phoneticPr fontId="4" type="noConversion"/>
  <hyperlinks>
    <hyperlink ref="C14" r:id="rId1" xr:uid="{BB0DFDB7-F72D-475B-B87B-9E730AD3AFD9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74E0A3-B8FB-428B-8B77-45D71D126207}">
  <sheetPr codeName="Feuil8"/>
  <dimension ref="B1:H26"/>
  <sheetViews>
    <sheetView zoomScaleNormal="100" workbookViewId="0"/>
  </sheetViews>
  <sheetFormatPr defaultColWidth="11.44140625" defaultRowHeight="14.4" x14ac:dyDescent="0.3"/>
  <cols>
    <col min="1" max="2" width="8.88671875" customWidth="1"/>
    <col min="3" max="3" width="80.21875" customWidth="1"/>
    <col min="4" max="4" width="6.6640625" customWidth="1"/>
    <col min="5" max="7" width="11.5546875" customWidth="1"/>
  </cols>
  <sheetData>
    <row r="1" spans="2:8" s="82" customFormat="1" ht="21" x14ac:dyDescent="0.4">
      <c r="B1" s="81" t="s">
        <v>8</v>
      </c>
    </row>
    <row r="3" spans="2:8" x14ac:dyDescent="0.3">
      <c r="C3" s="165" t="s">
        <v>136</v>
      </c>
      <c r="D3" s="164" t="s">
        <v>11</v>
      </c>
      <c r="E3" s="163">
        <v>2025</v>
      </c>
      <c r="F3" s="164">
        <v>2024</v>
      </c>
      <c r="G3" s="164">
        <v>2023</v>
      </c>
    </row>
    <row r="4" spans="2:8" x14ac:dyDescent="0.3">
      <c r="C4" s="108" t="s">
        <v>97</v>
      </c>
      <c r="D4" s="107" t="s">
        <v>82</v>
      </c>
      <c r="E4" s="7">
        <v>1482878</v>
      </c>
      <c r="F4" s="7">
        <v>1024545</v>
      </c>
      <c r="G4" s="7">
        <v>753711</v>
      </c>
    </row>
    <row r="5" spans="2:8" x14ac:dyDescent="0.3">
      <c r="C5" s="108" t="s">
        <v>98</v>
      </c>
      <c r="D5" s="107" t="s">
        <v>82</v>
      </c>
      <c r="E5" s="7">
        <v>219370</v>
      </c>
      <c r="F5" s="7">
        <v>63231</v>
      </c>
      <c r="G5" s="7">
        <v>84857</v>
      </c>
    </row>
    <row r="6" spans="2:8" x14ac:dyDescent="0.3">
      <c r="C6" s="108" t="s">
        <v>99</v>
      </c>
      <c r="D6" s="107" t="s">
        <v>82</v>
      </c>
      <c r="E6" s="7">
        <v>159079</v>
      </c>
      <c r="F6" s="7">
        <v>170959</v>
      </c>
      <c r="G6" s="7">
        <v>220895</v>
      </c>
    </row>
    <row r="7" spans="2:8" x14ac:dyDescent="0.3">
      <c r="C7" s="108" t="s">
        <v>100</v>
      </c>
      <c r="D7" s="107" t="s">
        <v>82</v>
      </c>
      <c r="E7" s="7">
        <v>27401</v>
      </c>
      <c r="F7" s="7">
        <v>17409</v>
      </c>
      <c r="G7" s="7">
        <v>13991.9</v>
      </c>
    </row>
    <row r="8" spans="2:8" x14ac:dyDescent="0.3">
      <c r="C8" s="108" t="s">
        <v>101</v>
      </c>
      <c r="D8" s="107" t="s">
        <v>82</v>
      </c>
      <c r="E8" s="7">
        <v>8114</v>
      </c>
      <c r="F8" s="7">
        <v>7286</v>
      </c>
      <c r="G8" s="7">
        <v>39013</v>
      </c>
    </row>
    <row r="9" spans="2:8" ht="17.25" customHeight="1" x14ac:dyDescent="0.3">
      <c r="C9" s="108" t="s">
        <v>102</v>
      </c>
      <c r="D9" s="107" t="s">
        <v>82</v>
      </c>
      <c r="E9" s="7">
        <v>8314</v>
      </c>
      <c r="F9" s="7">
        <v>10792</v>
      </c>
      <c r="G9" s="7">
        <v>5097</v>
      </c>
      <c r="H9" s="76"/>
    </row>
    <row r="10" spans="2:8" x14ac:dyDescent="0.3">
      <c r="C10" s="108" t="s">
        <v>103</v>
      </c>
      <c r="D10" s="107" t="s">
        <v>82</v>
      </c>
      <c r="E10" s="7">
        <v>1052150</v>
      </c>
      <c r="F10" s="7">
        <v>870972</v>
      </c>
      <c r="G10" s="7">
        <v>625771</v>
      </c>
    </row>
    <row r="11" spans="2:8" ht="28.8" x14ac:dyDescent="0.3">
      <c r="C11" s="109" t="s">
        <v>167</v>
      </c>
      <c r="D11" s="111" t="s">
        <v>82</v>
      </c>
      <c r="E11" s="112">
        <v>38712</v>
      </c>
      <c r="F11" s="112">
        <v>31695</v>
      </c>
      <c r="G11" s="112">
        <v>26797</v>
      </c>
    </row>
    <row r="12" spans="2:8" ht="28.8" x14ac:dyDescent="0.3">
      <c r="C12" s="110" t="s">
        <v>168</v>
      </c>
      <c r="D12" s="113" t="s">
        <v>82</v>
      </c>
      <c r="E12" s="114">
        <v>12818</v>
      </c>
      <c r="F12" s="114">
        <v>7021</v>
      </c>
      <c r="G12" s="114">
        <v>6537</v>
      </c>
    </row>
    <row r="13" spans="2:8" x14ac:dyDescent="0.3">
      <c r="C13" s="16" t="s">
        <v>177</v>
      </c>
    </row>
    <row r="14" spans="2:8" x14ac:dyDescent="0.3">
      <c r="C14" s="16" t="s">
        <v>181</v>
      </c>
    </row>
    <row r="15" spans="2:8" x14ac:dyDescent="0.3">
      <c r="C15" s="16" t="s">
        <v>179</v>
      </c>
    </row>
    <row r="16" spans="2:8" x14ac:dyDescent="0.3">
      <c r="D16" s="12"/>
    </row>
    <row r="17" spans="2:7" s="15" customFormat="1" ht="18" customHeight="1" x14ac:dyDescent="0.3">
      <c r="B17" s="179" t="s">
        <v>104</v>
      </c>
      <c r="D17" s="181"/>
      <c r="E17" s="181"/>
      <c r="F17" s="181"/>
      <c r="G17" s="181"/>
    </row>
    <row r="18" spans="2:7" x14ac:dyDescent="0.3">
      <c r="C18" s="39"/>
      <c r="D18" s="60"/>
      <c r="E18" s="60"/>
      <c r="F18" s="60"/>
      <c r="G18" s="60"/>
    </row>
    <row r="19" spans="2:7" x14ac:dyDescent="0.3">
      <c r="C19" s="165" t="s">
        <v>136</v>
      </c>
      <c r="D19" s="164" t="s">
        <v>11</v>
      </c>
      <c r="E19" s="163">
        <v>2025</v>
      </c>
      <c r="F19" s="164">
        <v>2024</v>
      </c>
      <c r="G19" s="164">
        <v>2023</v>
      </c>
    </row>
    <row r="20" spans="2:7" x14ac:dyDescent="0.3">
      <c r="C20" s="54" t="s">
        <v>105</v>
      </c>
      <c r="D20" s="103" t="s">
        <v>82</v>
      </c>
      <c r="E20" s="63">
        <v>83597</v>
      </c>
      <c r="F20" s="63">
        <v>63988</v>
      </c>
      <c r="G20" s="64">
        <v>68074.442041000002</v>
      </c>
    </row>
    <row r="21" spans="2:7" x14ac:dyDescent="0.3">
      <c r="C21" s="54" t="s">
        <v>182</v>
      </c>
      <c r="D21" s="103" t="s">
        <v>82</v>
      </c>
      <c r="E21" s="63">
        <v>36627</v>
      </c>
      <c r="F21" s="63">
        <v>12061.9</v>
      </c>
      <c r="G21" s="64">
        <v>45431.349068000003</v>
      </c>
    </row>
    <row r="22" spans="2:7" x14ac:dyDescent="0.3">
      <c r="C22" s="54" t="s">
        <v>106</v>
      </c>
      <c r="D22" s="103" t="s">
        <v>82</v>
      </c>
      <c r="E22" s="63">
        <v>164359</v>
      </c>
      <c r="F22" s="63">
        <v>175432.3</v>
      </c>
      <c r="G22" s="64">
        <v>246163.18410024501</v>
      </c>
    </row>
    <row r="23" spans="2:7" x14ac:dyDescent="0.3">
      <c r="C23" s="54" t="s">
        <v>107</v>
      </c>
      <c r="D23" s="103" t="s">
        <v>82</v>
      </c>
      <c r="E23" s="63">
        <v>416098</v>
      </c>
      <c r="F23" s="63">
        <v>259542</v>
      </c>
      <c r="G23" s="64">
        <v>328471.28138729872</v>
      </c>
    </row>
    <row r="24" spans="2:7" x14ac:dyDescent="0.3">
      <c r="C24" s="54" t="s">
        <v>108</v>
      </c>
      <c r="D24" s="103" t="s">
        <v>82</v>
      </c>
      <c r="E24" s="63">
        <v>7740</v>
      </c>
      <c r="F24" s="63">
        <v>2757.9</v>
      </c>
      <c r="G24" s="64">
        <v>2415.1942588000002</v>
      </c>
    </row>
    <row r="25" spans="2:7" x14ac:dyDescent="0.3">
      <c r="C25" s="77" t="s">
        <v>109</v>
      </c>
      <c r="D25" s="104" t="s">
        <v>82</v>
      </c>
      <c r="E25" s="78">
        <v>29842</v>
      </c>
      <c r="F25" s="78">
        <v>24238</v>
      </c>
      <c r="G25" s="78">
        <v>19579.015700054697</v>
      </c>
    </row>
    <row r="26" spans="2:7" x14ac:dyDescent="0.3">
      <c r="C26" s="40"/>
    </row>
  </sheetData>
  <phoneticPr fontId="4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609E63-E091-4211-AD26-E20A454B6903}">
  <sheetPr codeName="Feuil7"/>
  <dimension ref="B1:K9"/>
  <sheetViews>
    <sheetView zoomScaleNormal="100" workbookViewId="0"/>
  </sheetViews>
  <sheetFormatPr defaultColWidth="11.44140625" defaultRowHeight="14.4" x14ac:dyDescent="0.3"/>
  <cols>
    <col min="1" max="2" width="8.77734375" customWidth="1"/>
    <col min="3" max="3" width="46.21875" bestFit="1" customWidth="1"/>
    <col min="4" max="5" width="13.77734375" customWidth="1"/>
    <col min="6" max="6" width="14.21875" customWidth="1"/>
    <col min="7" max="7" width="15" customWidth="1"/>
  </cols>
  <sheetData>
    <row r="1" spans="2:11" s="82" customFormat="1" ht="21" x14ac:dyDescent="0.4">
      <c r="B1" s="81" t="s">
        <v>7</v>
      </c>
      <c r="H1"/>
      <c r="I1"/>
      <c r="J1"/>
      <c r="K1"/>
    </row>
    <row r="2" spans="2:11" ht="18" x14ac:dyDescent="0.35">
      <c r="D2" s="27"/>
    </row>
    <row r="3" spans="2:11" ht="15" thickBot="1" x14ac:dyDescent="0.35">
      <c r="C3" s="165" t="s">
        <v>136</v>
      </c>
      <c r="D3" s="164" t="s">
        <v>11</v>
      </c>
      <c r="E3" s="163" t="s">
        <v>160</v>
      </c>
      <c r="F3" s="164" t="s">
        <v>183</v>
      </c>
      <c r="G3" s="164" t="s">
        <v>141</v>
      </c>
    </row>
    <row r="4" spans="2:11" x14ac:dyDescent="0.3">
      <c r="C4" s="47" t="s">
        <v>93</v>
      </c>
      <c r="D4" s="75" t="s">
        <v>94</v>
      </c>
      <c r="E4" s="177">
        <v>1.2</v>
      </c>
      <c r="F4" s="177">
        <v>1.2</v>
      </c>
      <c r="G4" s="184"/>
    </row>
    <row r="5" spans="2:11" x14ac:dyDescent="0.3">
      <c r="C5" s="48" t="s">
        <v>95</v>
      </c>
      <c r="D5" s="70" t="s">
        <v>96</v>
      </c>
      <c r="E5" s="178">
        <v>14.5</v>
      </c>
      <c r="F5" s="178">
        <v>13</v>
      </c>
      <c r="G5" s="183">
        <v>10.8</v>
      </c>
    </row>
    <row r="6" spans="2:11" x14ac:dyDescent="0.3">
      <c r="C6" s="41" t="s">
        <v>161</v>
      </c>
      <c r="G6" s="73"/>
    </row>
    <row r="7" spans="2:11" x14ac:dyDescent="0.3">
      <c r="C7" s="41" t="s">
        <v>142</v>
      </c>
      <c r="G7" s="73"/>
    </row>
    <row r="8" spans="2:11" x14ac:dyDescent="0.3">
      <c r="C8" s="41"/>
      <c r="G8" s="73"/>
    </row>
    <row r="9" spans="2:11" x14ac:dyDescent="0.3">
      <c r="D9" s="31"/>
    </row>
  </sheetData>
  <phoneticPr fontId="4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��< ? x m l   v e r s i o n = " 1 . 0 "   e n c o d i n g = " u t f - 1 6 " ? > < D a t a M a s h u p   x m l n s = " h t t p : / / s c h e m a s . m i c r o s o f t . c o m / D a t a M a s h u p " > A A A A A B U D A A B Q S w M E F A A C A A g A G Y V / W l t P G B 2 l A A A A 9 g A A A B I A H A B D b 2 5 m a W c v U G F j a 2 F n Z S 5 4 b W w g o h g A K K A U A A A A A A A A A A A A A A A A A A A A A A A A A A A A h Y 8 x D o I w G I W v Q r r T F s T E k J 8 y m D h J Y j Q x r k 2 p 0 A j F t M V y N w e P 5 B X E K O r m + L 7 3 D e / d r z f I h 7 Y J L t J Y 1 e k M R Z i i Q G r R l U p X G e r d M V y g n M G G i x O v Z D D K 2 q a D L T N U O 3 d O C f H e Y z / D n a l I T G l E D s V 6 J 2 r Z c v S R 1 X 8 5 V N o 6 r o V E D P a v M S z G U U J x Q u e Y A p k g F E p / h X j c + 2 x / I C z 7 x v V G s q M J V 1 s g U w T y / s A e U E s D B B Q A A g A I A B m F f 1 o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Z h X 9 a K I p H u A 4 A A A A R A A A A E w A c A E Z v c m 1 1 b G F z L 1 N l Y 3 R p b 2 4 x L m 0 g o h g A K K A U A A A A A A A A A A A A A A A A A A A A A A A A A A A A K 0 5 N L s n M z 1 M I h t C G 1 g B Q S w E C L Q A U A A I A C A A Z h X 9 a W 0 8 Y H a U A A A D 2 A A A A E g A A A A A A A A A A A A A A A A A A A A A A Q 2 9 u Z m l n L 1 B h Y 2 t h Z 2 U u e G 1 s U E s B A i 0 A F A A C A A g A G Y V / W g / K 6 a u k A A A A 6 Q A A A B M A A A A A A A A A A A A A A A A A 8 Q A A A F t D b 2 5 0 Z W 5 0 X 1 R 5 c G V z X S 5 4 b W x Q S w E C L Q A U A A I A C A A Z h X 9 a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m Y 1 J 1 w D Z f 0 e O c B v z d Q h H 5 g A A A A A C A A A A A A A Q Z g A A A A E A A C A A A A B I + n 3 Y J W l U 6 2 m v t B 7 r 4 R 1 E 2 i Q U o d Z + P c K + r Z v x P 3 8 m C Q A A A A A O g A A A A A I A A C A A A A B W X j A J 8 F f L C 6 E X s N h f N D G y Y K q Q 6 J N P D E 7 A M B o B e V g 1 V F A A A A D x J m 5 7 s q N 3 e U O 0 / Z z Q d S C 5 4 w + c m 9 J Z F b a y I 0 r b C 7 K X 0 7 e 4 g U e y 4 K m y a x c y 2 E A D r U s / o K Z k r g V L T l i D N q G + N N Q r D Y h P 7 I i O D o f J O H f q a T U K G U A A A A B i M V 8 J S s b d S E Z J n z i y g 2 L 8 J S 3 G 2 T B 0 C a p Y M L 0 l 5 + I l A 1 3 p J n 9 k 4 h R B W s n f 0 i 6 x L B i Z D d m e u i 0 U 0 X V L K J C x B z Y 7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b1b820adfd3e4a078472514c1a5cb5ff xmlns="87037488-ec5d-4aba-84c2-9b1d22638e8e">
      <Terms xmlns="http://schemas.microsoft.com/office/infopath/2007/PartnerControls"/>
    </b1b820adfd3e4a078472514c1a5cb5ff>
    <lcf76f155ced4ddcb4097134ff3c332f xmlns="dfaecaa3-c15e-4244-a3a1-8cefa451c3f2">
      <Terms xmlns="http://schemas.microsoft.com/office/infopath/2007/PartnerControls"/>
    </lcf76f155ced4ddcb4097134ff3c332f>
    <TaxCatchAll xmlns="87037488-ec5d-4aba-84c2-9b1d22638e8e" xsi:nil="true"/>
    <TNFDWebinars xmlns="dfaecaa3-c15e-4244-a3a1-8cefa451c3f2">
      <Url xsi:nil="true"/>
      <Description xsi:nil="true"/>
    </TNFDWebinars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8278708E0B7C4898BBBA60548BAB32" ma:contentTypeVersion="25" ma:contentTypeDescription="Create a new document." ma:contentTypeScope="" ma:versionID="d93f1e488bf059801a1177ac302a25dd">
  <xsd:schema xmlns:xsd="http://www.w3.org/2001/XMLSchema" xmlns:xs="http://www.w3.org/2001/XMLSchema" xmlns:p="http://schemas.microsoft.com/office/2006/metadata/properties" xmlns:ns2="87037488-ec5d-4aba-84c2-9b1d22638e8e" xmlns:ns3="dfaecaa3-c15e-4244-a3a1-8cefa451c3f2" xmlns:ns4="ce4eb57f-1797-4b58-879f-c73cef2a53a5" targetNamespace="http://schemas.microsoft.com/office/2006/metadata/properties" ma:root="true" ma:fieldsID="7c2ca8d61e1344a68e09b1324fa45e4f" ns2:_="" ns3:_="" ns4:_="">
    <xsd:import namespace="87037488-ec5d-4aba-84c2-9b1d22638e8e"/>
    <xsd:import namespace="dfaecaa3-c15e-4244-a3a1-8cefa451c3f2"/>
    <xsd:import namespace="ce4eb57f-1797-4b58-879f-c73cef2a53a5"/>
    <xsd:element name="properties">
      <xsd:complexType>
        <xsd:sequence>
          <xsd:element name="documentManagement">
            <xsd:complexType>
              <xsd:all>
                <xsd:element ref="ns2:b1b820adfd3e4a078472514c1a5cb5ff" minOccurs="0"/>
                <xsd:element ref="ns2:TaxCatchAll" minOccurs="0"/>
                <xsd:element ref="ns2:TaxCatchAllLabel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4:SharedWithUsers" minOccurs="0"/>
                <xsd:element ref="ns4:SharedWithDetails" minOccurs="0"/>
                <xsd:element ref="ns3:MediaServiceAutoKeyPoints" minOccurs="0"/>
                <xsd:element ref="ns3:MediaServiceKeyPoint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3:MediaServiceObjectDetectorVersions" minOccurs="0"/>
                <xsd:element ref="ns3:MediaServiceSearchProperties" minOccurs="0"/>
                <xsd:element ref="ns3:TNFDWebinar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037488-ec5d-4aba-84c2-9b1d22638e8e" elementFormDefault="qualified">
    <xsd:import namespace="http://schemas.microsoft.com/office/2006/documentManagement/types"/>
    <xsd:import namespace="http://schemas.microsoft.com/office/infopath/2007/PartnerControls"/>
    <xsd:element name="b1b820adfd3e4a078472514c1a5cb5ff" ma:index="8" nillable="true" ma:taxonomy="true" ma:internalName="b1b820adfd3e4a078472514c1a5cb5ff" ma:taxonomyFieldName="Security_x0020_Classification" ma:displayName="Security Classification" ma:default="" ma:fieldId="{b1b820ad-fd3e-4a07-8472-514c1a5cb5ff}" ma:sspId="3bf472f7-a010-4b5a-bb99-a26ed4c99680" ma:termSetId="0c0ba91f-ee81-4a79-83f6-c19eebf2f16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36bb878d-b247-4df5-a7a1-94ffba0b90f9}" ma:internalName="TaxCatchAll" ma:showField="CatchAllData" ma:web="ce4eb57f-1797-4b58-879f-c73cef2a53a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36bb878d-b247-4df5-a7a1-94ffba0b90f9}" ma:internalName="TaxCatchAllLabel" ma:readOnly="true" ma:showField="CatchAllDataLabel" ma:web="ce4eb57f-1797-4b58-879f-c73cef2a53a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aecaa3-c15e-4244-a3a1-8cefa451c3f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6" nillable="true" ma:taxonomy="true" ma:internalName="lcf76f155ced4ddcb4097134ff3c332f" ma:taxonomyFieldName="MediaServiceImageTags" ma:displayName="Image Tags" ma:readOnly="false" ma:fieldId="{5cf76f15-5ced-4ddc-b409-7134ff3c332f}" ma:taxonomyMulti="true" ma:sspId="3bf472f7-a010-4b5a-bb99-a26ed4c9968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TNFDWebinars" ma:index="29" nillable="true" ma:displayName="TNFD Webinars " ma:description="https://tnfd.global/knowledge-hub/webinars/&#10;" ma:format="Hyperlink" ma:internalName="TNFDWebinars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BillingMetadata" ma:index="3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4eb57f-1797-4b58-879f-c73cef2a53a5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?mso-contentType ?>
<SharedContentType xmlns="Microsoft.SharePoint.Taxonomy.ContentTypeSync" SourceId="902b3144-05cb-4777-86b3-e84c4a6b5b61" ContentTypeId="0x0101" PreviousValue="true"/>
</file>

<file path=customXml/itemProps1.xml><?xml version="1.0" encoding="utf-8"?>
<ds:datastoreItem xmlns:ds="http://schemas.openxmlformats.org/officeDocument/2006/customXml" ds:itemID="{E1DF14AF-55F5-417D-8084-1F4ABAB09AF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97B906D-CAEA-4F93-B1F6-F70833CA161C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5BA73AFF-34F1-4165-BAC3-06BB839FA240}">
  <ds:schemaRefs>
    <ds:schemaRef ds:uri="http://purl.org/dc/elements/1.1/"/>
    <ds:schemaRef ds:uri="http://purl.org/dc/dcmitype/"/>
    <ds:schemaRef ds:uri="http://schemas.microsoft.com/office/infopath/2007/PartnerControls"/>
    <ds:schemaRef ds:uri="http://purl.org/dc/terms/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ce4eb57f-1797-4b58-879f-c73cef2a53a5"/>
    <ds:schemaRef ds:uri="dfaecaa3-c15e-4244-a3a1-8cefa451c3f2"/>
    <ds:schemaRef ds:uri="87037488-ec5d-4aba-84c2-9b1d22638e8e"/>
  </ds:schemaRefs>
</ds:datastoreItem>
</file>

<file path=customXml/itemProps4.xml><?xml version="1.0" encoding="utf-8"?>
<ds:datastoreItem xmlns:ds="http://schemas.openxmlformats.org/officeDocument/2006/customXml" ds:itemID="{4D259829-4EB7-4E23-9210-FCB0BAE5368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7037488-ec5d-4aba-84c2-9b1d22638e8e"/>
    <ds:schemaRef ds:uri="dfaecaa3-c15e-4244-a3a1-8cefa451c3f2"/>
    <ds:schemaRef ds:uri="ce4eb57f-1797-4b58-879f-c73cef2a53a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5.xml><?xml version="1.0" encoding="utf-8"?>
<ds:datastoreItem xmlns:ds="http://schemas.openxmlformats.org/officeDocument/2006/customXml" ds:itemID="{B8944F4F-9E83-4672-A52E-BE41E869ABC7}">
  <ds:schemaRefs>
    <ds:schemaRef ds:uri="Microsoft.SharePoint.Taxonomy.ContentTypeSync"/>
  </ds:schemaRefs>
</ds:datastoreItem>
</file>

<file path=docMetadata/LabelInfo.xml><?xml version="1.0" encoding="utf-8"?>
<clbl:labelList xmlns:clbl="http://schemas.microsoft.com/office/2020/mipLabelMetadata">
  <clbl:label id="{0a9b9e15-83d2-4075-9282-a04e05c6580a}" enabled="1" method="Standard" siteId="{24139d14-c62c-4c47-8bdd-ce71ea1d50cf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TableOfContents</vt:lpstr>
      <vt:lpstr>EnvironmentalMngt</vt:lpstr>
      <vt:lpstr>ClimChangeMitig-EnerTransition</vt:lpstr>
      <vt:lpstr>ClimateMetrics</vt:lpstr>
      <vt:lpstr>IndustrialPollution</vt:lpstr>
      <vt:lpstr>Water</vt:lpstr>
      <vt:lpstr>Biodiversity-Ecosystems</vt:lpstr>
      <vt:lpstr>WasteMetrics</vt:lpstr>
      <vt:lpstr>ResourceUse-CircularEconomy</vt:lpstr>
      <vt:lpstr>EnvironmentalRisks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MONBAILLU Olivier (ENGIE CC)</dc:creator>
  <cp:keywords/>
  <dc:description/>
  <cp:lastModifiedBy>MONBAILLU Olivier (ENGIE CC)</cp:lastModifiedBy>
  <cp:revision/>
  <dcterms:created xsi:type="dcterms:W3CDTF">2025-02-20T13:30:01Z</dcterms:created>
  <dcterms:modified xsi:type="dcterms:W3CDTF">2026-04-23T13:39:55Z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0x010100FF8278708E0B7C4898BBBA60548BAB32</vt:lpwstr>
  </property>
  <property fmtid="{D5CDD505-2E9C-101B-9397-08002B2CF9AE}" pid="3" name="MediaServiceImageTags">
    <vt:lpwstr/>
  </property>
  <property fmtid="{D5CDD505-2E9C-101B-9397-08002B2CF9AE}" pid="4" name="Security_x0020_Classification">
    <vt:lpwstr/>
  </property>
  <property fmtid="{D5CDD505-2E9C-101B-9397-08002B2CF9AE}" pid="5" name="Security Classification">
    <vt:lpwstr/>
  </property>
</Properties>
</file>