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gie-my.sharepoint.com/personal/edl470_engie_com/Documents/Documents/Data/_ESG/Communication/Databooks/FY2025/"/>
    </mc:Choice>
  </mc:AlternateContent>
  <xr:revisionPtr revIDLastSave="3829" documentId="11_BC3D25083F96390FBD79C286034B5A85E69C75FC" xr6:coauthVersionLast="47" xr6:coauthVersionMax="47" xr10:uidLastSave="{A7BE1AFB-A5BE-4121-8A23-802F2CDF649C}"/>
  <bookViews>
    <workbookView xWindow="-8880" yWindow="-20535" windowWidth="22515" windowHeight="19215" tabRatio="672" xr2:uid="{00000000-000D-0000-FFFF-FFFF00000000}"/>
  </bookViews>
  <sheets>
    <sheet name="TableOfContents" sheetId="5" r:id="rId1"/>
    <sheet name="GroupWorkforce" sheetId="1" r:id="rId2"/>
    <sheet name="TypeOfContract" sheetId="7" r:id="rId3"/>
    <sheet name="Hiring" sheetId="10" r:id="rId4"/>
    <sheet name="TurnoverRate" sheetId="8" r:id="rId5"/>
    <sheet name="Absenteeism" sheetId="11" r:id="rId6"/>
    <sheet name="AgeDistribution" sheetId="2" r:id="rId7"/>
    <sheet name="EquityDiversityAndInclusion" sheetId="12" r:id="rId8"/>
    <sheet name="TalentAndSkills" sheetId="3" r:id="rId9"/>
    <sheet name="EmployeeOwnershipPlans" sheetId="18" r:id="rId10"/>
    <sheet name="HealthAndSafety" sheetId="21" r:id="rId11"/>
    <sheet name="NPS" sheetId="16" r:id="rId12"/>
    <sheet name="SupplierScreening" sheetId="17" r:id="rId13"/>
    <sheet name="Governance" sheetId="14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8" l="1"/>
  <c r="E12" i="8"/>
  <c r="D12" i="10"/>
  <c r="E18" i="2"/>
  <c r="F18" i="2"/>
  <c r="G18" i="2"/>
  <c r="H18" i="2"/>
  <c r="I18" i="2"/>
  <c r="D18" i="2"/>
  <c r="E9" i="2"/>
  <c r="F9" i="2"/>
  <c r="G9" i="2"/>
  <c r="H9" i="2"/>
  <c r="I9" i="2"/>
  <c r="D9" i="2"/>
  <c r="D24" i="8"/>
  <c r="D20" i="8"/>
  <c r="D16" i="8"/>
  <c r="D12" i="8"/>
  <c r="D8" i="8"/>
  <c r="D4" i="8"/>
  <c r="E26" i="2"/>
  <c r="F26" i="2"/>
  <c r="G26" i="2"/>
  <c r="H26" i="2"/>
  <c r="I26" i="2"/>
  <c r="D26" i="2"/>
  <c r="D28" i="8" l="1"/>
</calcChain>
</file>

<file path=xl/sharedStrings.xml><?xml version="1.0" encoding="utf-8"?>
<sst xmlns="http://schemas.openxmlformats.org/spreadsheetml/2006/main" count="353" uniqueCount="194">
  <si>
    <t>Indicators</t>
  </si>
  <si>
    <t>Group workforce (geography, gender, managers/non-managers)</t>
  </si>
  <si>
    <t>Group workforce (type of contract)</t>
  </si>
  <si>
    <t>Legend</t>
  </si>
  <si>
    <t>Hiring</t>
  </si>
  <si>
    <t xml:space="preserve">□□ </t>
  </si>
  <si>
    <t>Turnover rate</t>
  </si>
  <si>
    <t>Absenteeism</t>
  </si>
  <si>
    <t>Age distribution</t>
  </si>
  <si>
    <t>Equity, diversity and inclusion</t>
  </si>
  <si>
    <t>Talent and skills</t>
  </si>
  <si>
    <t>Health and safety</t>
  </si>
  <si>
    <t>Net Promoter Score (NPS) of B2C customers</t>
  </si>
  <si>
    <t>Supplier screening</t>
  </si>
  <si>
    <t>Governance indicators</t>
  </si>
  <si>
    <t>Group workforce</t>
  </si>
  <si>
    <t>Geographical distribution of the Group’s employees</t>
  </si>
  <si>
    <t>Country</t>
  </si>
  <si>
    <t>Number of employees 2025 (headcount)</t>
  </si>
  <si>
    <t>% of the Group’s total workforce</t>
  </si>
  <si>
    <t>Number of employees 2024 (headcount)</t>
  </si>
  <si>
    <t>Number of employees 2023 (headcount)</t>
  </si>
  <si>
    <t>France</t>
  </si>
  <si>
    <t>Belgium</t>
  </si>
  <si>
    <t>Germany</t>
  </si>
  <si>
    <t>Romania</t>
  </si>
  <si>
    <t>United States</t>
  </si>
  <si>
    <t>Italy</t>
  </si>
  <si>
    <t>Brazil</t>
  </si>
  <si>
    <t>Singapore</t>
  </si>
  <si>
    <t>U.A.E</t>
  </si>
  <si>
    <t>Spain</t>
  </si>
  <si>
    <t>Other</t>
  </si>
  <si>
    <t>Group workforce by gender</t>
  </si>
  <si>
    <t>Gender</t>
  </si>
  <si>
    <t>Total number of employees 2025
(headcount)</t>
  </si>
  <si>
    <t>Total number of employees 2024
(headcount)</t>
  </si>
  <si>
    <t>Total number of employees 2023
(headcount)</t>
  </si>
  <si>
    <t>Male</t>
  </si>
  <si>
    <t>Female</t>
  </si>
  <si>
    <t>Unspecified</t>
  </si>
  <si>
    <t>Total employees</t>
  </si>
  <si>
    <t>Managers / Non-managers</t>
  </si>
  <si>
    <t>GRI 102-7 / 405-1</t>
  </si>
  <si>
    <t>%</t>
  </si>
  <si>
    <t xml:space="preserve">Managers □□ </t>
  </si>
  <si>
    <t>Men</t>
  </si>
  <si>
    <t>Women</t>
  </si>
  <si>
    <t xml:space="preserve">Non-managers □□ </t>
  </si>
  <si>
    <t xml:space="preserve">Men </t>
  </si>
  <si>
    <t xml:space="preserve">Total □□ </t>
  </si>
  <si>
    <t>% Reporting</t>
  </si>
  <si>
    <t>Number of hours worked</t>
  </si>
  <si>
    <t>Headcount</t>
  </si>
  <si>
    <t>Number of contractual hours</t>
  </si>
  <si>
    <t>Group workforce by type of contract</t>
  </si>
  <si>
    <t>Total number of employees (headcount)</t>
  </si>
  <si>
    <t>Total number of permanent employees</t>
  </si>
  <si>
    <t>Total number of temporary employees</t>
  </si>
  <si>
    <t>Total number of nonguaranteed hours employees</t>
  </si>
  <si>
    <t>[note 1]</t>
  </si>
  <si>
    <t>TOTAL</t>
  </si>
  <si>
    <t>Total number of permanent employees (headcount)</t>
  </si>
  <si>
    <t xml:space="preserve">France </t>
  </si>
  <si>
    <t>Europe (excl. France)</t>
  </si>
  <si>
    <t>Latin America</t>
  </si>
  <si>
    <t>United States &amp; Canada</t>
  </si>
  <si>
    <t>Middle East, Asia &amp; Africa</t>
  </si>
  <si>
    <t>Total number of temporary employees (headcount)</t>
  </si>
  <si>
    <t>Total number of nonguaranteed hours employees (headcount)</t>
  </si>
  <si>
    <t>note 1: no distinction between temporary employees and nonguaranteed hours employees was being made before the 2nd quarter of 2024.</t>
  </si>
  <si>
    <t>Permanent hires</t>
  </si>
  <si>
    <t>women</t>
  </si>
  <si>
    <t>men</t>
  </si>
  <si>
    <t>other</t>
  </si>
  <si>
    <t>Fixed-term hires *</t>
  </si>
  <si>
    <t>Total</t>
  </si>
  <si>
    <t>% reporting</t>
  </si>
  <si>
    <t xml:space="preserve">Percentage of open positions filled by internal candidates (internal hires) </t>
  </si>
  <si>
    <t>* Including work-study students</t>
  </si>
  <si>
    <t>Group workforce turnover rate</t>
  </si>
  <si>
    <t>Reasons for leaving</t>
  </si>
  <si>
    <t>Mutually agreed termination</t>
  </si>
  <si>
    <t>Death</t>
  </si>
  <si>
    <t>n/a</t>
  </si>
  <si>
    <t>Dismissals</t>
  </si>
  <si>
    <t>End of trial period</t>
  </si>
  <si>
    <t>Resignations</t>
  </si>
  <si>
    <t>Retirement and early retirement</t>
  </si>
  <si>
    <t>Total employee turnover rate</t>
  </si>
  <si>
    <t>Voluntary employee turnover rate</t>
  </si>
  <si>
    <t>Absenteeism rate</t>
  </si>
  <si>
    <t>Absence due to sickness</t>
  </si>
  <si>
    <t>Distribution of employees by age</t>
  </si>
  <si>
    <t>2025 age distribution, complete workforce</t>
  </si>
  <si>
    <t>Gender / Age group</t>
  </si>
  <si>
    <t>0-24</t>
  </si>
  <si>
    <t>25-29</t>
  </si>
  <si>
    <t>30-34</t>
  </si>
  <si>
    <t>35-44</t>
  </si>
  <si>
    <t>45-54</t>
  </si>
  <si>
    <t>&gt;54</t>
  </si>
  <si>
    <t>2025 Total</t>
  </si>
  <si>
    <t>2025 age distribution, permanent employees</t>
  </si>
  <si>
    <t>2024 age distribution, complete workforce</t>
  </si>
  <si>
    <t>2024 Total</t>
  </si>
  <si>
    <t>2024 age distribution, permanent employees</t>
  </si>
  <si>
    <t>2023 age distribution, permanent employees</t>
  </si>
  <si>
    <t>2023 Total</t>
  </si>
  <si>
    <t>Gender diversity</t>
  </si>
  <si>
    <t>Share of women in workforce □□</t>
  </si>
  <si>
    <t>Share of women in management □□</t>
  </si>
  <si>
    <t>Share of women in junior management positions, i.e. first level of management</t>
  </si>
  <si>
    <t>N/A</t>
  </si>
  <si>
    <t>Share of women in top management positions</t>
  </si>
  <si>
    <t>Share of women in STEM-related positions</t>
  </si>
  <si>
    <t>Share of women in management positions in revenue-generating functions</t>
  </si>
  <si>
    <t>Share of women in management positions in support functions</t>
  </si>
  <si>
    <t>Share of women in permanent hires</t>
  </si>
  <si>
    <t>Share of women in permanent management hires</t>
  </si>
  <si>
    <t>Employment of young people</t>
  </si>
  <si>
    <t>Share of apprentices in the workforce on permanent and fixed-term contracts in France excluding regulated entities GRDF and NaTran (formerly GRTgaz)</t>
  </si>
  <si>
    <t>Monitoring the Group’s overall training objectives</t>
  </si>
  <si>
    <t>Unit</t>
  </si>
  <si>
    <t>Average employee training rate</t>
  </si>
  <si>
    <t>Average number of hours per person trained</t>
  </si>
  <si>
    <t># of hours</t>
  </si>
  <si>
    <t>Average number of hours per global employee level</t>
  </si>
  <si>
    <t>Managers</t>
  </si>
  <si>
    <t>Senior Technicians and Supervisors</t>
  </si>
  <si>
    <t>Workers, Employees and Technicians</t>
  </si>
  <si>
    <t>Breakdown of training hours by topic</t>
  </si>
  <si>
    <t>Business techniques</t>
  </si>
  <si>
    <t>Quality, safety and environment</t>
  </si>
  <si>
    <t>Languages</t>
  </si>
  <si>
    <t>Management, personnel development</t>
  </si>
  <si>
    <t>Others</t>
  </si>
  <si>
    <r>
      <rPr>
        <u/>
        <sz val="11"/>
        <color theme="0" tint="-0.499984740745262"/>
        <rFont val="Aptos Narrow"/>
        <family val="2"/>
        <scheme val="minor"/>
      </rPr>
      <t>note</t>
    </r>
    <r>
      <rPr>
        <sz val="11"/>
        <color theme="0" tint="-0.499984740745262"/>
        <rFont val="Aptos Narrow"/>
        <family val="2"/>
        <scheme val="minor"/>
      </rPr>
      <t>: further to a change in the tools used to follow up training hours, a significant number of hours was classified as "Others" in 2024 that would have been classified under other categories in previous years.</t>
    </r>
  </si>
  <si>
    <r>
      <rPr>
        <u/>
        <sz val="11"/>
        <color theme="0" tint="-0.499984740745262"/>
        <rFont val="Aptos Narrow"/>
        <family val="2"/>
        <scheme val="minor"/>
      </rPr>
      <t>note</t>
    </r>
    <r>
      <rPr>
        <sz val="11"/>
        <color theme="0" tint="-0.499984740745262"/>
        <rFont val="Aptos Narrow"/>
        <family val="2"/>
        <scheme val="minor"/>
      </rPr>
      <t>: ENGIE collaborates with several external providers to develop and deliver training programs to ENGIE employees.</t>
    </r>
  </si>
  <si>
    <t>Training budget</t>
  </si>
  <si>
    <t>Training budget / payroll costs ratio (with ss contributions)</t>
  </si>
  <si>
    <t>Training budget / payroll costs ratio (without ss contributions)</t>
  </si>
  <si>
    <t>Average training cost per person trained</t>
  </si>
  <si>
    <t>Training cost / trained personnel</t>
  </si>
  <si>
    <t>€</t>
  </si>
  <si>
    <t>Employee ownership plans</t>
  </si>
  <si>
    <t>Coverage of latest 3 employee ownership plans</t>
  </si>
  <si>
    <t>Link 2025 plan</t>
  </si>
  <si>
    <t>Link 2024 plan</t>
  </si>
  <si>
    <t>Link 2022 plan</t>
  </si>
  <si>
    <t>Number of countries covered</t>
  </si>
  <si>
    <t>#</t>
  </si>
  <si>
    <t>20+</t>
  </si>
  <si>
    <t>Corresponding percentage of workforce</t>
  </si>
  <si>
    <t>Indicator</t>
  </si>
  <si>
    <t>Lost Time Injury Rate for employees, temporary workers and (sub)contractors, per million hours worked</t>
  </si>
  <si>
    <t>Lost-Time Injury Rate for employees, per million hours worked</t>
  </si>
  <si>
    <t>Number of fatal accidents, all people working for the Group</t>
  </si>
  <si>
    <t>Fatality rate for employees, temporary workers and (sub)contractors</t>
  </si>
  <si>
    <t>Number of days lost due to lost-time injuries and employee fatalities*</t>
  </si>
  <si>
    <t>Number of accidents with and without lost time for employees and temporary workers*</t>
  </si>
  <si>
    <t>Number of accidents with and without lost time for employees*</t>
  </si>
  <si>
    <t>* indicators published following the introduction of the CSRD (ESRS S1)</t>
  </si>
  <si>
    <t>Net Promoter Score of B2C customers (residential)</t>
  </si>
  <si>
    <t>Total number of tier-1 suppliers</t>
  </si>
  <si>
    <t>Total number of significant suppliers in tier 1</t>
  </si>
  <si>
    <t>Percentage of total spend on significant suppliers in tier 1</t>
  </si>
  <si>
    <t>Total number of significant suppliers in non-tier 1</t>
  </si>
  <si>
    <t>Total number of significant suppliers (tier 1 and non-tier 1)</t>
  </si>
  <si>
    <t>Number of directors (post-Shareholders' Meeting in year N+1)</t>
  </si>
  <si>
    <t>Number of nationalities represented on the Board of Directors (post-Shareholders' Meeting in year N+1)</t>
  </si>
  <si>
    <t>Attendance rate on the Boards of Directors (%)</t>
  </si>
  <si>
    <t>Independence rate of the Board of Directors (%) (post-Shareholders’ Meeting in year N+1)</t>
  </si>
  <si>
    <t>Gender diversity rate of the Board of Directors (%) (post-Shareholders’ Meeting in year N+1)</t>
  </si>
  <si>
    <t>Senior managers trained in combating corruption (%)</t>
  </si>
  <si>
    <t>Training of staff most exposed to the risk of corruption (%)</t>
  </si>
  <si>
    <t>Level</t>
  </si>
  <si>
    <t>Number of fatalities as a result of work-related injuries among Group temporary workers*</t>
  </si>
  <si>
    <r>
      <t>Number of fatalities due to work-related injuries among Group (sub)contractors</t>
    </r>
    <r>
      <rPr>
        <sz val="11"/>
        <color rgb="FF00B050"/>
        <rFont val="Aptos Narrow"/>
        <family val="2"/>
      </rPr>
      <t>*</t>
    </r>
    <r>
      <rPr>
        <sz val="11"/>
        <color rgb="FF353A3D"/>
        <rFont val="Aptos Narrow"/>
        <family val="2"/>
      </rPr>
      <t xml:space="preserve">
</t>
    </r>
  </si>
  <si>
    <t>Total Recordable Incident Rate for employees and temporary workers*</t>
  </si>
  <si>
    <t>2025 ESG databook - Social &amp; Governance data</t>
  </si>
  <si>
    <t>France (8.6 million market contracts in 2025)</t>
  </si>
  <si>
    <t>Belgium (4 million contracts in 2025)</t>
  </si>
  <si>
    <t>Italy (0.8 million contracts in 2025)</t>
  </si>
  <si>
    <t>Romania (2.3 million contracts in 2025)</t>
  </si>
  <si>
    <t>The Netherlands (0.7 million contracts in 2025)</t>
  </si>
  <si>
    <t>Australia (0.6 million contracts in 2025)</t>
  </si>
  <si>
    <r>
      <t>Number of fatalities due to work-related injuries among the G</t>
    </r>
    <r>
      <rPr>
        <sz val="11"/>
        <rFont val="Aptos Narrow"/>
        <family val="2"/>
      </rPr>
      <t>roup’s employees*</t>
    </r>
  </si>
  <si>
    <t>Health &amp; safety at work</t>
  </si>
  <si>
    <t>Total Recordable Incident Rate for employees*</t>
  </si>
  <si>
    <t>Number of new cases of occupational illnesses among employees , as recognized under local regulations*</t>
  </si>
  <si>
    <t>Percentage of temporary workers covered by a health &amp; safety management system based on legal requirements and/or recognized standards or guidelines (ISO 45001, MASE, etc.)*</t>
  </si>
  <si>
    <t>Percentage of employees covered by a health &amp; safety management system based on legal requirements and/or recognized standards or guidelines (ISO 45001, MASE, etc.)*</t>
  </si>
  <si>
    <t>Verified by the Statutory Auditors with “reasonable” assurance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</si>
</sst>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_-;\-* #,##0.000_-;_-* &quot;-&quot;??_-;_-@_-"/>
    <numFmt numFmtId="168" formatCode="\+#,##0;\-#,##0"/>
    <numFmt numFmtId="169" formatCode="_-* #,##0_-;\-* #,##0_-;_-* #,##0_-;_-@_-"/>
    <numFmt numFmtId="170" formatCode="#,##0\ _€"/>
    <numFmt numFmtId="172" formatCode="_-* #,##0_-;\-* #,##0_-"/>
  </numFmts>
  <fonts count="4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sz val="11"/>
      <color rgb="FF353A3D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i/>
      <sz val="10"/>
      <color rgb="FF353A3D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4"/>
      <color rgb="FF000000"/>
      <name val="Arial Nova Cond Light"/>
      <family val="2"/>
    </font>
    <font>
      <sz val="9"/>
      <color rgb="FF000000"/>
      <name val="Arial Nova Light"/>
      <family val="2"/>
    </font>
    <font>
      <b/>
      <sz val="11"/>
      <color theme="1"/>
      <name val="Arial Nova"/>
      <family val="2"/>
    </font>
    <font>
      <b/>
      <sz val="11"/>
      <color rgb="FFFF0000"/>
      <name val="Aptos Narrow"/>
      <family val="2"/>
      <scheme val="minor"/>
    </font>
    <font>
      <sz val="11"/>
      <color theme="1"/>
      <name val="Arial Nova"/>
      <family val="2"/>
    </font>
    <font>
      <sz val="11"/>
      <color theme="1"/>
      <name val="Arial Nova"/>
      <family val="2"/>
    </font>
    <font>
      <i/>
      <sz val="9"/>
      <color theme="1"/>
      <name val="Arial Nova"/>
      <family val="2"/>
    </font>
    <font>
      <b/>
      <sz val="11"/>
      <color rgb="FF000000"/>
      <name val="Aptos Narrow"/>
      <family val="2"/>
    </font>
    <font>
      <sz val="11"/>
      <color theme="0" tint="-0.499984740745262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8"/>
      <color rgb="FF00B0F0"/>
      <name val="Aptos Narrow"/>
      <family val="2"/>
    </font>
    <font>
      <b/>
      <sz val="14"/>
      <color rgb="FF000000"/>
      <name val="Aptos Narrow"/>
      <family val="2"/>
    </font>
    <font>
      <u/>
      <sz val="11"/>
      <color theme="10"/>
      <name val="Aptos Narrow"/>
      <family val="2"/>
      <scheme val="minor"/>
    </font>
    <font>
      <sz val="12"/>
      <color theme="10"/>
      <name val="Aptos Narrow"/>
      <family val="2"/>
    </font>
    <font>
      <sz val="12"/>
      <color theme="10"/>
      <name val="Aptos Narrow"/>
      <family val="2"/>
      <scheme val="minor"/>
    </font>
    <font>
      <b/>
      <sz val="16"/>
      <color rgb="FF00B0F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5"/>
      <name val="Aptos Narrow"/>
      <family val="2"/>
    </font>
    <font>
      <b/>
      <sz val="11"/>
      <color theme="1"/>
      <name val="Aptos Narrow"/>
      <family val="2"/>
    </font>
    <font>
      <b/>
      <sz val="11"/>
      <color rgb="FF00B0F0"/>
      <name val="Aptos Narrow"/>
      <family val="2"/>
    </font>
    <font>
      <sz val="11"/>
      <color rgb="FF353A3D"/>
      <name val="Aptos Narrow"/>
      <family val="2"/>
    </font>
    <font>
      <i/>
      <sz val="10"/>
      <color rgb="FF353A3D"/>
      <name val="Aptos Narrow"/>
      <family val="2"/>
    </font>
    <font>
      <sz val="11"/>
      <color theme="3" tint="0.499984740745262"/>
      <name val="Aptos Narrow"/>
      <family val="2"/>
      <scheme val="minor"/>
    </font>
    <font>
      <i/>
      <sz val="8"/>
      <color theme="1"/>
      <name val="Aptos Narrow"/>
      <family val="2"/>
    </font>
    <font>
      <sz val="11"/>
      <color theme="0" tint="-0.249977111117893"/>
      <name val="Aptos Narrow"/>
      <family val="2"/>
      <scheme val="minor"/>
    </font>
    <font>
      <sz val="11"/>
      <color theme="0" tint="-0.249977111117893"/>
      <name val="Aptos Narrow"/>
      <family val="2"/>
    </font>
    <font>
      <u/>
      <sz val="11"/>
      <color theme="0" tint="-0.499984740745262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BFBFBF"/>
      <name val="Aptos Narrow"/>
      <family val="2"/>
    </font>
    <font>
      <sz val="11"/>
      <color rgb="FF00B050"/>
      <name val="Aptos Narrow"/>
      <family val="2"/>
    </font>
    <font>
      <i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0" tint="-0.249977111117893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9F8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thin">
        <color rgb="FF000000"/>
      </bottom>
      <diagonal/>
    </border>
    <border>
      <left/>
      <right/>
      <top/>
      <bottom style="dotted">
        <color rgb="FF7F7F7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tted">
        <color rgb="FF7F7F7F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dotted">
        <color rgb="FF7F7F7F"/>
      </top>
      <bottom style="thin">
        <color rgb="FF0070C0"/>
      </bottom>
      <diagonal/>
    </border>
    <border>
      <left/>
      <right/>
      <top style="dotted">
        <color rgb="FF7F7F7F"/>
      </top>
      <bottom/>
      <diagonal/>
    </border>
    <border>
      <left/>
      <right/>
      <top style="thin">
        <color theme="2" tint="-0.499984740745262"/>
      </top>
      <bottom style="medium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/>
      <top style="dotted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dotted">
        <color theme="2" tint="-0.499984740745262"/>
      </bottom>
      <diagonal/>
    </border>
    <border>
      <left/>
      <right/>
      <top style="thin">
        <color rgb="FF0070C0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thin">
        <color theme="2" tint="-0.499984740745262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tted">
        <color theme="2" tint="-0.499984740745262"/>
      </top>
      <bottom style="thin">
        <color rgb="FF0070C0"/>
      </bottom>
      <diagonal/>
    </border>
    <border>
      <left/>
      <right/>
      <top style="thin">
        <color rgb="FF747474"/>
      </top>
      <bottom style="medium">
        <color rgb="FF747474"/>
      </bottom>
      <diagonal/>
    </border>
    <border>
      <left/>
      <right/>
      <top style="dotted">
        <color theme="2" tint="-0.499984740745262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right"/>
    </xf>
    <xf numFmtId="0" fontId="0" fillId="0" borderId="7" xfId="0" applyBorder="1"/>
    <xf numFmtId="0" fontId="0" fillId="0" borderId="3" xfId="0" applyBorder="1"/>
    <xf numFmtId="0" fontId="2" fillId="2" borderId="5" xfId="0" applyFont="1" applyFill="1" applyBorder="1"/>
    <xf numFmtId="0" fontId="2" fillId="0" borderId="0" xfId="0" applyFont="1"/>
    <xf numFmtId="0" fontId="0" fillId="0" borderId="0" xfId="0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0" xfId="0" applyAlignment="1">
      <alignment vertical="center"/>
    </xf>
    <xf numFmtId="43" fontId="6" fillId="0" borderId="21" xfId="2" applyFont="1" applyBorder="1" applyAlignment="1">
      <alignment horizontal="left" vertical="center" readingOrder="1"/>
    </xf>
    <xf numFmtId="165" fontId="6" fillId="0" borderId="21" xfId="1" applyNumberFormat="1" applyFont="1" applyFill="1" applyBorder="1" applyAlignment="1">
      <alignment horizontal="center" vertical="center" wrapText="1" readingOrder="1"/>
    </xf>
    <xf numFmtId="165" fontId="6" fillId="0" borderId="21" xfId="1" applyNumberFormat="1" applyFont="1" applyFill="1" applyBorder="1" applyAlignment="1">
      <alignment horizontal="right" vertical="center" wrapText="1" readingOrder="1"/>
    </xf>
    <xf numFmtId="43" fontId="6" fillId="0" borderId="0" xfId="2" applyFont="1" applyBorder="1" applyAlignment="1">
      <alignment horizontal="left" vertical="center" readingOrder="1"/>
    </xf>
    <xf numFmtId="165" fontId="6" fillId="0" borderId="0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Fill="1" applyBorder="1" applyAlignment="1">
      <alignment horizontal="right" vertical="center" wrapText="1" readingOrder="1"/>
    </xf>
    <xf numFmtId="43" fontId="8" fillId="0" borderId="18" xfId="2" applyFont="1" applyBorder="1" applyAlignment="1">
      <alignment horizontal="left" vertical="center" wrapText="1" readingOrder="1"/>
    </xf>
    <xf numFmtId="9" fontId="8" fillId="0" borderId="18" xfId="1" applyFont="1" applyFill="1" applyBorder="1" applyAlignment="1">
      <alignment horizontal="center" vertical="center" wrapText="1" readingOrder="1"/>
    </xf>
    <xf numFmtId="9" fontId="8" fillId="0" borderId="18" xfId="1" applyFont="1" applyFill="1" applyBorder="1" applyAlignment="1">
      <alignment horizontal="right" vertical="center" wrapText="1" readingOrder="1"/>
    </xf>
    <xf numFmtId="43" fontId="6" fillId="0" borderId="17" xfId="2" applyFont="1" applyBorder="1" applyAlignment="1">
      <alignment horizontal="left" vertical="center" readingOrder="1"/>
    </xf>
    <xf numFmtId="43" fontId="6" fillId="0" borderId="16" xfId="2" applyFont="1" applyBorder="1" applyAlignment="1">
      <alignment horizontal="left" vertical="center" readingOrder="1"/>
    </xf>
    <xf numFmtId="43" fontId="6" fillId="0" borderId="16" xfId="2" applyFont="1" applyFill="1" applyBorder="1" applyAlignment="1">
      <alignment horizontal="left" vertical="center" readingOrder="1"/>
    </xf>
    <xf numFmtId="3" fontId="0" fillId="5" borderId="11" xfId="0" applyNumberFormat="1" applyFill="1" applyBorder="1" applyAlignment="1">
      <alignment horizontal="right"/>
    </xf>
    <xf numFmtId="3" fontId="0" fillId="5" borderId="12" xfId="0" applyNumberFormat="1" applyFill="1" applyBorder="1" applyAlignment="1">
      <alignment horizontal="right"/>
    </xf>
    <xf numFmtId="3" fontId="0" fillId="5" borderId="8" xfId="0" applyNumberFormat="1" applyFill="1" applyBorder="1" applyAlignment="1">
      <alignment horizontal="right"/>
    </xf>
    <xf numFmtId="3" fontId="0" fillId="5" borderId="9" xfId="0" applyNumberFormat="1" applyFill="1" applyBorder="1" applyAlignment="1">
      <alignment horizontal="right"/>
    </xf>
    <xf numFmtId="3" fontId="0" fillId="5" borderId="14" xfId="0" applyNumberFormat="1" applyFill="1" applyBorder="1" applyAlignment="1">
      <alignment horizontal="right"/>
    </xf>
    <xf numFmtId="3" fontId="0" fillId="5" borderId="13" xfId="0" applyNumberForma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2" fillId="0" borderId="0" xfId="0" applyFont="1"/>
    <xf numFmtId="164" fontId="0" fillId="5" borderId="7" xfId="2" applyNumberFormat="1" applyFont="1" applyFill="1" applyBorder="1" applyAlignment="1">
      <alignment horizontal="right"/>
    </xf>
    <xf numFmtId="164" fontId="0" fillId="5" borderId="10" xfId="2" applyNumberFormat="1" applyFont="1" applyFill="1" applyBorder="1" applyAlignment="1">
      <alignment horizontal="right"/>
    </xf>
    <xf numFmtId="164" fontId="0" fillId="5" borderId="3" xfId="2" applyNumberFormat="1" applyFont="1" applyFill="1" applyBorder="1" applyAlignment="1">
      <alignment horizontal="right"/>
    </xf>
    <xf numFmtId="165" fontId="0" fillId="0" borderId="0" xfId="1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0" fontId="1" fillId="0" borderId="0" xfId="0" applyFont="1"/>
    <xf numFmtId="0" fontId="18" fillId="0" borderId="0" xfId="0" applyFont="1"/>
    <xf numFmtId="0" fontId="19" fillId="5" borderId="3" xfId="0" applyFont="1" applyFill="1" applyBorder="1" applyAlignment="1">
      <alignment horizontal="right"/>
    </xf>
    <xf numFmtId="0" fontId="19" fillId="5" borderId="7" xfId="0" applyFont="1" applyFill="1" applyBorder="1" applyAlignment="1">
      <alignment horizontal="right"/>
    </xf>
    <xf numFmtId="164" fontId="19" fillId="5" borderId="10" xfId="2" applyNumberFormat="1" applyFont="1" applyFill="1" applyBorder="1" applyAlignment="1">
      <alignment horizontal="right"/>
    </xf>
    <xf numFmtId="164" fontId="19" fillId="5" borderId="3" xfId="2" applyNumberFormat="1" applyFont="1" applyFill="1" applyBorder="1" applyAlignment="1">
      <alignment horizontal="right"/>
    </xf>
    <xf numFmtId="164" fontId="0" fillId="2" borderId="29" xfId="2" applyNumberFormat="1" applyFont="1" applyFill="1" applyBorder="1" applyAlignment="1">
      <alignment horizontal="right"/>
    </xf>
    <xf numFmtId="0" fontId="6" fillId="0" borderId="15" xfId="0" applyFont="1" applyBorder="1" applyAlignment="1">
      <alignment wrapText="1" readingOrder="1"/>
    </xf>
    <xf numFmtId="9" fontId="6" fillId="0" borderId="15" xfId="0" applyNumberFormat="1" applyFont="1" applyBorder="1" applyAlignment="1">
      <alignment wrapText="1" readingOrder="1"/>
    </xf>
    <xf numFmtId="0" fontId="4" fillId="0" borderId="0" xfId="0" applyFont="1"/>
    <xf numFmtId="0" fontId="9" fillId="0" borderId="23" xfId="0" applyFont="1" applyBorder="1"/>
    <xf numFmtId="0" fontId="10" fillId="0" borderId="24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3" applyFont="1" applyAlignment="1">
      <alignment horizontal="left" vertical="center" indent="2"/>
    </xf>
    <xf numFmtId="0" fontId="25" fillId="0" borderId="0" xfId="3" applyFont="1" applyAlignment="1">
      <alignment horizontal="left" vertical="center" indent="2"/>
    </xf>
    <xf numFmtId="0" fontId="11" fillId="0" borderId="25" xfId="0" applyFont="1" applyBorder="1"/>
    <xf numFmtId="0" fontId="7" fillId="0" borderId="22" xfId="0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3" borderId="26" xfId="0" applyFont="1" applyFill="1" applyBorder="1" applyAlignment="1">
      <alignment horizontal="center" readingOrder="1"/>
    </xf>
    <xf numFmtId="0" fontId="20" fillId="0" borderId="26" xfId="0" applyFont="1" applyBorder="1" applyAlignment="1">
      <alignment horizontal="center" readingOrder="1"/>
    </xf>
    <xf numFmtId="0" fontId="5" fillId="3" borderId="26" xfId="0" applyFont="1" applyFill="1" applyBorder="1" applyAlignment="1">
      <alignment horizontal="center" wrapText="1" readingOrder="1"/>
    </xf>
    <xf numFmtId="0" fontId="20" fillId="0" borderId="26" xfId="0" applyFont="1" applyBorder="1" applyAlignment="1">
      <alignment horizontal="center" wrapText="1" readingOrder="1"/>
    </xf>
    <xf numFmtId="0" fontId="5" fillId="3" borderId="26" xfId="0" applyFont="1" applyFill="1" applyBorder="1" applyAlignment="1">
      <alignment horizontal="center" vertical="center" wrapText="1" readingOrder="1"/>
    </xf>
    <xf numFmtId="0" fontId="29" fillId="0" borderId="0" xfId="0" applyFont="1"/>
    <xf numFmtId="0" fontId="30" fillId="5" borderId="0" xfId="0" applyFont="1" applyFill="1" applyAlignment="1">
      <alignment horizontal="right"/>
    </xf>
    <xf numFmtId="0" fontId="31" fillId="0" borderId="27" xfId="0" applyFont="1" applyBorder="1" applyAlignment="1">
      <alignment horizontal="left" vertical="center" wrapText="1" readingOrder="1"/>
    </xf>
    <xf numFmtId="43" fontId="32" fillId="0" borderId="15" xfId="2" applyFont="1" applyBorder="1" applyAlignment="1">
      <alignment horizontal="left" vertical="center" wrapText="1" readingOrder="1"/>
    </xf>
    <xf numFmtId="165" fontId="32" fillId="5" borderId="17" xfId="1" applyNumberFormat="1" applyFont="1" applyFill="1" applyBorder="1" applyAlignment="1">
      <alignment horizontal="right" vertical="center" wrapText="1" readingOrder="1"/>
    </xf>
    <xf numFmtId="165" fontId="32" fillId="4" borderId="17" xfId="1" applyNumberFormat="1" applyFont="1" applyFill="1" applyBorder="1" applyAlignment="1">
      <alignment horizontal="right" vertical="center" wrapText="1" readingOrder="1"/>
    </xf>
    <xf numFmtId="165" fontId="32" fillId="5" borderId="15" xfId="1" applyNumberFormat="1" applyFont="1" applyFill="1" applyBorder="1" applyAlignment="1">
      <alignment horizontal="right" vertical="center" wrapText="1" readingOrder="1"/>
    </xf>
    <xf numFmtId="165" fontId="32" fillId="4" borderId="15" xfId="1" applyNumberFormat="1" applyFont="1" applyFill="1" applyBorder="1" applyAlignment="1">
      <alignment horizontal="right" vertical="center" wrapText="1" readingOrder="1"/>
    </xf>
    <xf numFmtId="0" fontId="20" fillId="0" borderId="26" xfId="0" applyFont="1" applyBorder="1" applyAlignment="1">
      <alignment horizontal="left" readingOrder="1"/>
    </xf>
    <xf numFmtId="3" fontId="0" fillId="0" borderId="12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9" fontId="0" fillId="0" borderId="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9" fontId="0" fillId="0" borderId="5" xfId="0" applyNumberFormat="1" applyBorder="1" applyAlignment="1">
      <alignment horizontal="right"/>
    </xf>
    <xf numFmtId="164" fontId="0" fillId="0" borderId="7" xfId="2" applyNumberFormat="1" applyFont="1" applyFill="1" applyBorder="1" applyAlignment="1">
      <alignment horizontal="right"/>
    </xf>
    <xf numFmtId="164" fontId="0" fillId="0" borderId="10" xfId="2" applyNumberFormat="1" applyFont="1" applyFill="1" applyBorder="1" applyAlignment="1">
      <alignment horizontal="right"/>
    </xf>
    <xf numFmtId="164" fontId="2" fillId="2" borderId="29" xfId="2" applyNumberFormat="1" applyFont="1" applyFill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164" fontId="34" fillId="2" borderId="29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64" fontId="0" fillId="0" borderId="3" xfId="2" applyNumberFormat="1" applyFont="1" applyFill="1" applyBorder="1"/>
    <xf numFmtId="0" fontId="31" fillId="0" borderId="19" xfId="0" applyFont="1" applyBorder="1" applyAlignment="1">
      <alignment horizontal="left" vertical="center" wrapText="1" readingOrder="1"/>
    </xf>
    <xf numFmtId="164" fontId="31" fillId="0" borderId="20" xfId="2" applyNumberFormat="1" applyFont="1" applyFill="1" applyBorder="1" applyAlignment="1">
      <alignment horizontal="center" vertical="center" wrapText="1" readingOrder="1"/>
    </xf>
    <xf numFmtId="43" fontId="32" fillId="0" borderId="17" xfId="2" applyFont="1" applyFill="1" applyBorder="1" applyAlignment="1">
      <alignment horizontal="left" vertical="center" wrapText="1" readingOrder="1"/>
    </xf>
    <xf numFmtId="164" fontId="32" fillId="5" borderId="17" xfId="2" applyNumberFormat="1" applyFont="1" applyFill="1" applyBorder="1" applyAlignment="1">
      <alignment horizontal="center" vertical="center" wrapText="1" readingOrder="1"/>
    </xf>
    <xf numFmtId="164" fontId="32" fillId="0" borderId="17" xfId="2" applyNumberFormat="1" applyFont="1" applyFill="1" applyBorder="1" applyAlignment="1">
      <alignment horizontal="center" vertical="center" wrapText="1" readingOrder="1"/>
    </xf>
    <xf numFmtId="43" fontId="32" fillId="0" borderId="15" xfId="2" applyFont="1" applyFill="1" applyBorder="1" applyAlignment="1">
      <alignment horizontal="left" vertical="center" wrapText="1" readingOrder="1"/>
    </xf>
    <xf numFmtId="164" fontId="32" fillId="5" borderId="15" xfId="2" applyNumberFormat="1" applyFont="1" applyFill="1" applyBorder="1" applyAlignment="1">
      <alignment horizontal="center" vertical="center" wrapText="1" readingOrder="1"/>
    </xf>
    <xf numFmtId="164" fontId="32" fillId="0" borderId="15" xfId="2" applyNumberFormat="1" applyFont="1" applyFill="1" applyBorder="1" applyAlignment="1">
      <alignment horizontal="center" vertical="center" wrapText="1" readingOrder="1"/>
    </xf>
    <xf numFmtId="43" fontId="32" fillId="0" borderId="28" xfId="2" applyFont="1" applyFill="1" applyBorder="1" applyAlignment="1">
      <alignment horizontal="left" vertical="center" wrapText="1" readingOrder="1"/>
    </xf>
    <xf numFmtId="164" fontId="32" fillId="5" borderId="28" xfId="2" applyNumberFormat="1" applyFont="1" applyFill="1" applyBorder="1" applyAlignment="1">
      <alignment horizontal="center" vertical="center" wrapText="1" readingOrder="1"/>
    </xf>
    <xf numFmtId="164" fontId="32" fillId="0" borderId="28" xfId="2" applyNumberFormat="1" applyFont="1" applyFill="1" applyBorder="1" applyAlignment="1">
      <alignment horizontal="center" vertical="center" wrapText="1" readingOrder="1"/>
    </xf>
    <xf numFmtId="164" fontId="31" fillId="5" borderId="19" xfId="2" applyNumberFormat="1" applyFont="1" applyFill="1" applyBorder="1" applyAlignment="1">
      <alignment horizontal="center" vertical="center" wrapText="1" readingOrder="1"/>
    </xf>
    <xf numFmtId="164" fontId="31" fillId="0" borderId="19" xfId="2" applyNumberFormat="1" applyFont="1" applyFill="1" applyBorder="1" applyAlignment="1">
      <alignment horizontal="center" vertical="center" wrapText="1" readingOrder="1"/>
    </xf>
    <xf numFmtId="0" fontId="35" fillId="0" borderId="0" xfId="0" applyFont="1"/>
    <xf numFmtId="0" fontId="28" fillId="0" borderId="0" xfId="0" applyFont="1"/>
    <xf numFmtId="165" fontId="36" fillId="0" borderId="0" xfId="1" applyNumberFormat="1" applyFont="1" applyFill="1" applyBorder="1" applyAlignment="1">
      <alignment horizontal="center" vertical="center" wrapText="1" readingOrder="1"/>
    </xf>
    <xf numFmtId="0" fontId="20" fillId="0" borderId="30" xfId="0" applyFont="1" applyBorder="1" applyAlignment="1">
      <alignment horizontal="center" readingOrder="1"/>
    </xf>
    <xf numFmtId="0" fontId="5" fillId="0" borderId="30" xfId="0" applyFont="1" applyBorder="1" applyAlignment="1">
      <alignment horizontal="center" readingOrder="1"/>
    </xf>
    <xf numFmtId="165" fontId="0" fillId="0" borderId="0" xfId="0" applyNumberFormat="1" applyAlignment="1">
      <alignment horizontal="right"/>
    </xf>
    <xf numFmtId="9" fontId="0" fillId="0" borderId="0" xfId="0" applyNumberFormat="1"/>
    <xf numFmtId="165" fontId="0" fillId="0" borderId="0" xfId="0" applyNumberFormat="1"/>
    <xf numFmtId="43" fontId="6" fillId="0" borderId="15" xfId="2" applyFont="1" applyBorder="1" applyAlignment="1">
      <alignment horizontal="left" vertical="center" readingOrder="1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9" fontId="0" fillId="2" borderId="5" xfId="1" applyFont="1" applyFill="1" applyBorder="1"/>
    <xf numFmtId="165" fontId="6" fillId="0" borderId="15" xfId="1" applyNumberFormat="1" applyFont="1" applyFill="1" applyBorder="1" applyAlignment="1">
      <alignment vertical="center" readingOrder="1"/>
    </xf>
    <xf numFmtId="43" fontId="6" fillId="0" borderId="15" xfId="2" applyFont="1" applyBorder="1" applyAlignment="1">
      <alignment horizontal="center" vertical="center" readingOrder="1"/>
    </xf>
    <xf numFmtId="1" fontId="6" fillId="0" borderId="15" xfId="1" applyNumberFormat="1" applyFont="1" applyFill="1" applyBorder="1" applyAlignment="1">
      <alignment vertical="center" readingOrder="1"/>
    </xf>
    <xf numFmtId="43" fontId="6" fillId="0" borderId="0" xfId="2" applyFont="1" applyBorder="1" applyAlignment="1">
      <alignment horizontal="center" vertical="center" readingOrder="1"/>
    </xf>
    <xf numFmtId="165" fontId="32" fillId="0" borderId="15" xfId="1" applyNumberFormat="1" applyFont="1" applyFill="1" applyBorder="1" applyAlignment="1">
      <alignment horizontal="right" vertical="center" wrapText="1" readingOrder="1"/>
    </xf>
    <xf numFmtId="0" fontId="32" fillId="0" borderId="15" xfId="2" applyNumberFormat="1" applyFont="1" applyBorder="1" applyAlignment="1">
      <alignment horizontal="left" vertical="center" indent="1" readingOrder="1"/>
    </xf>
    <xf numFmtId="0" fontId="32" fillId="0" borderId="15" xfId="2" applyNumberFormat="1" applyFont="1" applyBorder="1" applyAlignment="1">
      <alignment horizontal="left" vertical="center" wrapText="1" indent="1" readingOrder="1"/>
    </xf>
    <xf numFmtId="0" fontId="28" fillId="0" borderId="31" xfId="0" applyFont="1" applyBorder="1" applyAlignment="1">
      <alignment horizontal="right"/>
    </xf>
    <xf numFmtId="9" fontId="28" fillId="0" borderId="31" xfId="0" applyNumberFormat="1" applyFont="1" applyBorder="1" applyAlignment="1">
      <alignment horizontal="right" vertical="top"/>
    </xf>
    <xf numFmtId="3" fontId="28" fillId="0" borderId="31" xfId="0" applyNumberFormat="1" applyFont="1" applyBorder="1" applyAlignment="1">
      <alignment horizontal="right"/>
    </xf>
    <xf numFmtId="0" fontId="37" fillId="6" borderId="31" xfId="0" applyFont="1" applyFill="1" applyBorder="1" applyAlignment="1">
      <alignment horizontal="right" vertical="top"/>
    </xf>
    <xf numFmtId="0" fontId="28" fillId="6" borderId="31" xfId="0" applyFont="1" applyFill="1" applyBorder="1" applyAlignment="1">
      <alignment horizontal="right"/>
    </xf>
    <xf numFmtId="0" fontId="20" fillId="0" borderId="30" xfId="0" applyFont="1" applyBorder="1" applyAlignment="1">
      <alignment horizontal="left" readingOrder="1"/>
    </xf>
    <xf numFmtId="0" fontId="5" fillId="3" borderId="30" xfId="0" applyFont="1" applyFill="1" applyBorder="1" applyAlignment="1">
      <alignment horizontal="center" readingOrder="1"/>
    </xf>
    <xf numFmtId="0" fontId="2" fillId="0" borderId="33" xfId="0" applyFont="1" applyBorder="1" applyAlignment="1">
      <alignment horizontal="left"/>
    </xf>
    <xf numFmtId="0" fontId="0" fillId="0" borderId="31" xfId="0" applyBorder="1" applyAlignment="1">
      <alignment horizontal="left" indent="2"/>
    </xf>
    <xf numFmtId="0" fontId="0" fillId="0" borderId="32" xfId="0" applyBorder="1" applyAlignment="1">
      <alignment horizontal="left" indent="2"/>
    </xf>
    <xf numFmtId="165" fontId="2" fillId="0" borderId="0" xfId="0" applyNumberFormat="1" applyFont="1"/>
    <xf numFmtId="165" fontId="17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2" applyNumberFormat="1" applyFont="1" applyBorder="1" applyAlignment="1">
      <alignment vertical="center"/>
    </xf>
    <xf numFmtId="164" fontId="1" fillId="0" borderId="0" xfId="2" applyNumberFormat="1" applyFont="1" applyFill="1" applyBorder="1" applyAlignment="1">
      <alignment horizontal="right" vertical="center"/>
    </xf>
    <xf numFmtId="0" fontId="2" fillId="0" borderId="33" xfId="0" applyFont="1" applyBorder="1" applyAlignment="1">
      <alignment horizontal="left" wrapText="1"/>
    </xf>
    <xf numFmtId="165" fontId="0" fillId="0" borderId="33" xfId="1" applyNumberFormat="1" applyFont="1" applyFill="1" applyBorder="1" applyAlignment="1">
      <alignment vertical="center"/>
    </xf>
    <xf numFmtId="165" fontId="0" fillId="0" borderId="31" xfId="1" applyNumberFormat="1" applyFont="1" applyBorder="1" applyAlignment="1">
      <alignment vertical="center"/>
    </xf>
    <xf numFmtId="165" fontId="0" fillId="0" borderId="32" xfId="1" applyNumberFormat="1" applyFont="1" applyBorder="1" applyAlignment="1">
      <alignment vertical="center"/>
    </xf>
    <xf numFmtId="166" fontId="28" fillId="0" borderId="31" xfId="2" applyNumberFormat="1" applyFont="1" applyFill="1" applyBorder="1" applyAlignment="1">
      <alignment horizontal="right"/>
    </xf>
    <xf numFmtId="166" fontId="28" fillId="0" borderId="6" xfId="2" applyNumberFormat="1" applyFont="1" applyFill="1" applyBorder="1" applyAlignment="1">
      <alignment horizontal="right"/>
    </xf>
    <xf numFmtId="166" fontId="28" fillId="0" borderId="6" xfId="2" applyNumberFormat="1" applyFont="1" applyBorder="1" applyAlignment="1">
      <alignment horizontal="right"/>
    </xf>
    <xf numFmtId="166" fontId="28" fillId="0" borderId="31" xfId="2" applyNumberFormat="1" applyFont="1" applyBorder="1" applyAlignment="1">
      <alignment horizontal="right"/>
    </xf>
    <xf numFmtId="167" fontId="28" fillId="0" borderId="31" xfId="2" applyNumberFormat="1" applyFont="1" applyFill="1" applyBorder="1" applyAlignment="1">
      <alignment horizontal="right"/>
    </xf>
    <xf numFmtId="167" fontId="28" fillId="0" borderId="31" xfId="2" applyNumberFormat="1" applyFont="1" applyBorder="1" applyAlignment="1">
      <alignment horizontal="right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right"/>
    </xf>
    <xf numFmtId="3" fontId="0" fillId="0" borderId="35" xfId="0" applyNumberFormat="1" applyBorder="1" applyAlignment="1">
      <alignment horizontal="right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6" xfId="0" applyBorder="1" applyAlignment="1">
      <alignment horizontal="left"/>
    </xf>
    <xf numFmtId="165" fontId="36" fillId="0" borderId="17" xfId="1" applyNumberFormat="1" applyFont="1" applyFill="1" applyBorder="1" applyAlignment="1">
      <alignment horizontal="center" vertical="center" wrapText="1" readingOrder="1"/>
    </xf>
    <xf numFmtId="168" fontId="28" fillId="0" borderId="6" xfId="2" applyNumberFormat="1" applyFont="1" applyFill="1" applyBorder="1" applyAlignment="1">
      <alignment horizontal="right"/>
    </xf>
    <xf numFmtId="168" fontId="28" fillId="0" borderId="31" xfId="2" applyNumberFormat="1" applyFont="1" applyFill="1" applyBorder="1" applyAlignment="1">
      <alignment horizontal="right"/>
    </xf>
    <xf numFmtId="168" fontId="28" fillId="0" borderId="31" xfId="2" applyNumberFormat="1" applyFont="1" applyBorder="1" applyAlignment="1">
      <alignment horizontal="right"/>
    </xf>
    <xf numFmtId="43" fontId="8" fillId="0" borderId="20" xfId="2" applyFont="1" applyFill="1" applyBorder="1" applyAlignment="1">
      <alignment horizontal="left" vertical="center" wrapText="1" readingOrder="1"/>
    </xf>
    <xf numFmtId="43" fontId="33" fillId="0" borderId="27" xfId="2" applyFont="1" applyBorder="1" applyAlignment="1">
      <alignment horizontal="left" vertical="center" wrapText="1" readingOrder="1"/>
    </xf>
    <xf numFmtId="165" fontId="33" fillId="4" borderId="27" xfId="1" applyNumberFormat="1" applyFont="1" applyFill="1" applyBorder="1" applyAlignment="1">
      <alignment horizontal="right" vertical="center" wrapText="1" readingOrder="1"/>
    </xf>
    <xf numFmtId="9" fontId="33" fillId="4" borderId="27" xfId="1" applyFont="1" applyFill="1" applyBorder="1" applyAlignment="1">
      <alignment horizontal="right" vertical="center" wrapText="1" readingOrder="1"/>
    </xf>
    <xf numFmtId="43" fontId="32" fillId="0" borderId="17" xfId="2" applyFont="1" applyBorder="1" applyAlignment="1">
      <alignment horizontal="left" vertical="center" wrapText="1" readingOrder="1"/>
    </xf>
    <xf numFmtId="165" fontId="31" fillId="5" borderId="27" xfId="1" applyNumberFormat="1" applyFont="1" applyFill="1" applyBorder="1" applyAlignment="1">
      <alignment horizontal="right" vertical="center" wrapText="1" readingOrder="1"/>
    </xf>
    <xf numFmtId="165" fontId="31" fillId="4" borderId="27" xfId="1" applyNumberFormat="1" applyFont="1" applyFill="1" applyBorder="1" applyAlignment="1">
      <alignment horizontal="right" vertical="center" wrapText="1" readingOrder="1"/>
    </xf>
    <xf numFmtId="43" fontId="33" fillId="0" borderId="37" xfId="2" applyFont="1" applyFill="1" applyBorder="1" applyAlignment="1">
      <alignment horizontal="left" vertical="center" wrapText="1" readingOrder="1"/>
    </xf>
    <xf numFmtId="9" fontId="33" fillId="0" borderId="37" xfId="1" applyFont="1" applyFill="1" applyBorder="1" applyAlignment="1">
      <alignment horizontal="right" vertical="center" wrapText="1" readingOrder="1"/>
    </xf>
    <xf numFmtId="43" fontId="6" fillId="0" borderId="26" xfId="2" applyFont="1" applyBorder="1" applyAlignment="1">
      <alignment horizontal="left" vertical="center" readingOrder="1"/>
    </xf>
    <xf numFmtId="43" fontId="6" fillId="0" borderId="26" xfId="2" applyFont="1" applyBorder="1" applyAlignment="1">
      <alignment horizontal="center" vertical="center" readingOrder="1"/>
    </xf>
    <xf numFmtId="165" fontId="6" fillId="0" borderId="26" xfId="1" applyNumberFormat="1" applyFont="1" applyFill="1" applyBorder="1" applyAlignment="1">
      <alignment vertical="center" readingOrder="1"/>
    </xf>
    <xf numFmtId="43" fontId="6" fillId="0" borderId="27" xfId="2" applyFont="1" applyBorder="1" applyAlignment="1">
      <alignment horizontal="left" vertical="center" readingOrder="1"/>
    </xf>
    <xf numFmtId="43" fontId="6" fillId="0" borderId="27" xfId="2" applyFont="1" applyBorder="1" applyAlignment="1">
      <alignment horizontal="center" vertical="center" readingOrder="1"/>
    </xf>
    <xf numFmtId="164" fontId="6" fillId="0" borderId="26" xfId="2" applyNumberFormat="1" applyFont="1" applyFill="1" applyBorder="1" applyAlignment="1">
      <alignment vertical="center" readingOrder="1"/>
    </xf>
    <xf numFmtId="43" fontId="6" fillId="0" borderId="26" xfId="2" applyFont="1" applyFill="1" applyBorder="1" applyAlignment="1">
      <alignment horizontal="left" vertical="center" readingOrder="1"/>
    </xf>
    <xf numFmtId="43" fontId="6" fillId="0" borderId="26" xfId="2" applyFont="1" applyFill="1" applyBorder="1" applyAlignment="1">
      <alignment horizontal="center" vertical="center" readingOrder="1"/>
    </xf>
    <xf numFmtId="0" fontId="32" fillId="0" borderId="27" xfId="2" applyNumberFormat="1" applyFont="1" applyBorder="1" applyAlignment="1">
      <alignment horizontal="left" vertical="center" indent="1" readingOrder="1"/>
    </xf>
    <xf numFmtId="0" fontId="28" fillId="0" borderId="38" xfId="0" applyFont="1" applyBorder="1" applyAlignment="1">
      <alignment horizontal="right"/>
    </xf>
    <xf numFmtId="168" fontId="28" fillId="0" borderId="38" xfId="2" applyNumberFormat="1" applyFont="1" applyBorder="1" applyAlignment="1">
      <alignment horizontal="right"/>
    </xf>
    <xf numFmtId="9" fontId="6" fillId="0" borderId="27" xfId="0" applyNumberFormat="1" applyFont="1" applyBorder="1" applyAlignment="1">
      <alignment wrapText="1" readingOrder="1"/>
    </xf>
    <xf numFmtId="168" fontId="28" fillId="6" borderId="6" xfId="2" applyNumberFormat="1" applyFont="1" applyFill="1" applyBorder="1" applyAlignment="1">
      <alignment horizontal="right"/>
    </xf>
    <xf numFmtId="1" fontId="28" fillId="6" borderId="31" xfId="2" applyNumberFormat="1" applyFont="1" applyFill="1" applyBorder="1" applyAlignment="1">
      <alignment horizontal="right"/>
    </xf>
    <xf numFmtId="168" fontId="28" fillId="6" borderId="31" xfId="2" applyNumberFormat="1" applyFont="1" applyFill="1" applyBorder="1" applyAlignment="1">
      <alignment horizontal="right"/>
    </xf>
    <xf numFmtId="168" fontId="28" fillId="6" borderId="38" xfId="2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8" fillId="0" borderId="6" xfId="2" applyNumberFormat="1" applyFont="1" applyFill="1" applyBorder="1" applyAlignment="1">
      <alignment horizontal="right"/>
    </xf>
    <xf numFmtId="164" fontId="28" fillId="0" borderId="31" xfId="2" applyNumberFormat="1" applyFont="1" applyFill="1" applyBorder="1" applyAlignment="1">
      <alignment horizontal="right"/>
    </xf>
    <xf numFmtId="164" fontId="28" fillId="0" borderId="38" xfId="2" applyNumberFormat="1" applyFont="1" applyBorder="1" applyAlignment="1">
      <alignment horizontal="right"/>
    </xf>
    <xf numFmtId="9" fontId="28" fillId="0" borderId="31" xfId="1" applyFont="1" applyFill="1" applyBorder="1" applyAlignment="1">
      <alignment horizontal="right"/>
    </xf>
    <xf numFmtId="0" fontId="32" fillId="0" borderId="15" xfId="2" applyNumberFormat="1" applyFont="1" applyBorder="1" applyAlignment="1">
      <alignment horizontal="center" vertical="center" readingOrder="1"/>
    </xf>
    <xf numFmtId="0" fontId="32" fillId="0" borderId="27" xfId="2" applyNumberFormat="1" applyFont="1" applyBorder="1" applyAlignment="1">
      <alignment horizontal="center" vertical="center" readingOrder="1"/>
    </xf>
    <xf numFmtId="169" fontId="28" fillId="0" borderId="31" xfId="2" applyNumberFormat="1" applyFont="1" applyFill="1" applyBorder="1" applyAlignment="1">
      <alignment horizontal="right"/>
    </xf>
    <xf numFmtId="43" fontId="33" fillId="0" borderId="0" xfId="2" applyFont="1" applyFill="1" applyBorder="1" applyAlignment="1">
      <alignment horizontal="left" vertical="center" wrapText="1" readingOrder="1"/>
    </xf>
    <xf numFmtId="9" fontId="33" fillId="0" borderId="0" xfId="1" applyFont="1" applyFill="1" applyBorder="1" applyAlignment="1">
      <alignment horizontal="right" vertical="center" wrapText="1" readingOrder="1"/>
    </xf>
    <xf numFmtId="165" fontId="31" fillId="0" borderId="19" xfId="1" applyNumberFormat="1" applyFont="1" applyFill="1" applyBorder="1" applyAlignment="1">
      <alignment vertical="center" wrapText="1" readingOrder="1"/>
    </xf>
    <xf numFmtId="2" fontId="6" fillId="0" borderId="15" xfId="1" applyNumberFormat="1" applyFont="1" applyFill="1" applyBorder="1" applyAlignment="1">
      <alignment horizontal="center" vertical="center" readingOrder="1"/>
    </xf>
    <xf numFmtId="9" fontId="6" fillId="0" borderId="27" xfId="1" applyFont="1" applyFill="1" applyBorder="1" applyAlignment="1">
      <alignment vertical="center" readingOrder="1"/>
    </xf>
    <xf numFmtId="9" fontId="0" fillId="0" borderId="12" xfId="1" applyFont="1" applyBorder="1" applyAlignment="1">
      <alignment horizontal="right"/>
    </xf>
    <xf numFmtId="164" fontId="0" fillId="0" borderId="33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 applyAlignment="1">
      <alignment horizontal="center" vertical="center"/>
    </xf>
    <xf numFmtId="164" fontId="6" fillId="0" borderId="33" xfId="2" applyNumberFormat="1" applyFont="1" applyFill="1" applyBorder="1" applyAlignment="1">
      <alignment horizontal="center" vertical="center" readingOrder="1"/>
    </xf>
    <xf numFmtId="164" fontId="0" fillId="0" borderId="31" xfId="2" applyNumberFormat="1" applyFont="1" applyBorder="1" applyAlignment="1">
      <alignment horizontal="center" vertical="center"/>
    </xf>
    <xf numFmtId="164" fontId="6" fillId="0" borderId="31" xfId="2" applyNumberFormat="1" applyFont="1" applyFill="1" applyBorder="1" applyAlignment="1">
      <alignment horizontal="center" vertical="center" readingOrder="1"/>
    </xf>
    <xf numFmtId="164" fontId="0" fillId="0" borderId="32" xfId="2" applyNumberFormat="1" applyFont="1" applyBorder="1" applyAlignment="1">
      <alignment horizontal="center" vertical="center"/>
    </xf>
    <xf numFmtId="164" fontId="1" fillId="6" borderId="32" xfId="2" applyNumberFormat="1" applyFont="1" applyFill="1" applyBorder="1" applyAlignment="1">
      <alignment horizontal="center" vertical="center"/>
    </xf>
    <xf numFmtId="164" fontId="6" fillId="6" borderId="33" xfId="2" applyNumberFormat="1" applyFont="1" applyFill="1" applyBorder="1" applyAlignment="1">
      <alignment horizontal="center" vertical="center" readingOrder="1"/>
    </xf>
    <xf numFmtId="164" fontId="6" fillId="6" borderId="31" xfId="2" applyNumberFormat="1" applyFont="1" applyFill="1" applyBorder="1" applyAlignment="1">
      <alignment horizontal="center" vertical="center" readingOrder="1"/>
    </xf>
    <xf numFmtId="3" fontId="39" fillId="0" borderId="0" xfId="0" applyNumberFormat="1" applyFont="1"/>
    <xf numFmtId="0" fontId="32" fillId="0" borderId="17" xfId="0" applyFont="1" applyBorder="1" applyAlignment="1">
      <alignment readingOrder="1"/>
    </xf>
    <xf numFmtId="0" fontId="32" fillId="0" borderId="15" xfId="0" applyFont="1" applyBorder="1" applyAlignment="1">
      <alignment readingOrder="1"/>
    </xf>
    <xf numFmtId="165" fontId="9" fillId="0" borderId="15" xfId="1" applyNumberFormat="1" applyFont="1" applyFill="1" applyBorder="1" applyAlignment="1">
      <alignment vertical="center" readingOrder="1"/>
    </xf>
    <xf numFmtId="165" fontId="9" fillId="0" borderId="27" xfId="1" applyNumberFormat="1" applyFont="1" applyFill="1" applyBorder="1" applyAlignment="1">
      <alignment vertical="center" readingOrder="1"/>
    </xf>
    <xf numFmtId="170" fontId="32" fillId="0" borderId="15" xfId="2" applyNumberFormat="1" applyFont="1" applyBorder="1" applyAlignment="1">
      <alignment vertical="center" wrapText="1" readingOrder="1"/>
    </xf>
    <xf numFmtId="170" fontId="31" fillId="0" borderId="27" xfId="0" applyNumberFormat="1" applyFont="1" applyBorder="1" applyAlignment="1">
      <alignment vertical="center" wrapText="1" readingOrder="1"/>
    </xf>
    <xf numFmtId="0" fontId="42" fillId="0" borderId="0" xfId="0" applyFont="1" applyAlignment="1">
      <alignment horizontal="left"/>
    </xf>
    <xf numFmtId="3" fontId="0" fillId="0" borderId="36" xfId="0" applyNumberFormat="1" applyBorder="1" applyAlignment="1">
      <alignment horizontal="right"/>
    </xf>
    <xf numFmtId="165" fontId="28" fillId="0" borderId="31" xfId="0" applyNumberFormat="1" applyFont="1" applyBorder="1" applyAlignment="1">
      <alignment horizontal="right" vertical="top"/>
    </xf>
    <xf numFmtId="165" fontId="9" fillId="0" borderId="15" xfId="0" applyNumberFormat="1" applyFont="1" applyBorder="1" applyAlignment="1">
      <alignment wrapText="1" readingOrder="1"/>
    </xf>
    <xf numFmtId="165" fontId="9" fillId="0" borderId="27" xfId="1" applyNumberFormat="1" applyFont="1" applyBorder="1" applyAlignment="1">
      <alignment wrapText="1" readingOrder="1"/>
    </xf>
    <xf numFmtId="165" fontId="9" fillId="0" borderId="27" xfId="0" applyNumberFormat="1" applyFont="1" applyBorder="1" applyAlignment="1">
      <alignment wrapText="1" readingOrder="1"/>
    </xf>
    <xf numFmtId="0" fontId="43" fillId="2" borderId="5" xfId="0" applyFont="1" applyFill="1" applyBorder="1"/>
    <xf numFmtId="0" fontId="18" fillId="0" borderId="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1" fontId="6" fillId="6" borderId="15" xfId="1" applyNumberFormat="1" applyFont="1" applyFill="1" applyBorder="1" applyAlignment="1">
      <alignment vertical="center" readingOrder="1"/>
    </xf>
    <xf numFmtId="0" fontId="2" fillId="6" borderId="5" xfId="0" applyFont="1" applyFill="1" applyBorder="1"/>
    <xf numFmtId="0" fontId="14" fillId="0" borderId="0" xfId="0" applyFont="1" applyAlignment="1">
      <alignment vertical="top"/>
    </xf>
    <xf numFmtId="0" fontId="28" fillId="0" borderId="31" xfId="0" applyFont="1" applyBorder="1" applyAlignment="1">
      <alignment horizontal="right" vertical="top"/>
    </xf>
    <xf numFmtId="0" fontId="0" fillId="0" borderId="0" xfId="0" applyAlignment="1">
      <alignment vertical="top"/>
    </xf>
    <xf numFmtId="0" fontId="28" fillId="6" borderId="40" xfId="0" applyFont="1" applyFill="1" applyBorder="1" applyAlignment="1">
      <alignment horizontal="right"/>
    </xf>
    <xf numFmtId="165" fontId="44" fillId="0" borderId="19" xfId="1" applyNumberFormat="1" applyFont="1" applyFill="1" applyBorder="1" applyAlignment="1">
      <alignment horizontal="right" vertical="center" wrapText="1" readingOrder="1"/>
    </xf>
    <xf numFmtId="0" fontId="45" fillId="0" borderId="15" xfId="2" applyNumberFormat="1" applyFont="1" applyBorder="1" applyAlignment="1">
      <alignment horizontal="left" vertical="center" indent="1" readingOrder="1"/>
    </xf>
    <xf numFmtId="0" fontId="45" fillId="0" borderId="27" xfId="2" applyNumberFormat="1" applyFont="1" applyBorder="1" applyAlignment="1">
      <alignment horizontal="left" vertical="center" indent="1" readingOrder="1"/>
    </xf>
    <xf numFmtId="0" fontId="45" fillId="0" borderId="31" xfId="0" applyFont="1" applyBorder="1" applyAlignment="1">
      <alignment horizontal="right"/>
    </xf>
    <xf numFmtId="0" fontId="45" fillId="0" borderId="40" xfId="0" applyFont="1" applyBorder="1" applyAlignment="1">
      <alignment horizontal="right"/>
    </xf>
    <xf numFmtId="0" fontId="32" fillId="0" borderId="15" xfId="2" applyNumberFormat="1" applyFont="1" applyFill="1" applyBorder="1" applyAlignment="1">
      <alignment horizontal="left" vertical="center" wrapText="1" indent="1" readingOrder="1"/>
    </xf>
    <xf numFmtId="172" fontId="0" fillId="5" borderId="3" xfId="2" applyNumberFormat="1" applyFont="1" applyFill="1" applyBorder="1" applyAlignment="1">
      <alignment horizontal="right"/>
    </xf>
    <xf numFmtId="0" fontId="40" fillId="0" borderId="0" xfId="0" applyFont="1" applyAlignment="1">
      <alignment horizontal="center" vertical="center" wrapText="1" readingOrder="1"/>
    </xf>
    <xf numFmtId="0" fontId="40" fillId="0" borderId="16" xfId="0" applyFont="1" applyBorder="1" applyAlignment="1">
      <alignment horizontal="center" vertical="center" wrapText="1" readingOrder="1"/>
    </xf>
    <xf numFmtId="165" fontId="6" fillId="0" borderId="17" xfId="1" applyNumberFormat="1" applyFont="1" applyFill="1" applyBorder="1" applyAlignment="1">
      <alignment vertical="center" wrapText="1" readingOrder="1"/>
    </xf>
    <xf numFmtId="165" fontId="6" fillId="4" borderId="17" xfId="1" applyNumberFormat="1" applyFont="1" applyFill="1" applyBorder="1" applyAlignment="1">
      <alignment vertical="center" wrapText="1" readingOrder="1"/>
    </xf>
    <xf numFmtId="165" fontId="6" fillId="0" borderId="16" xfId="1" applyNumberFormat="1" applyFont="1" applyFill="1" applyBorder="1" applyAlignment="1">
      <alignment vertical="center" wrapText="1" readingOrder="1"/>
    </xf>
    <xf numFmtId="165" fontId="6" fillId="4" borderId="16" xfId="1" applyNumberFormat="1" applyFont="1" applyFill="1" applyBorder="1" applyAlignment="1">
      <alignment vertical="center" wrapText="1" readingOrder="1"/>
    </xf>
    <xf numFmtId="165" fontId="6" fillId="0" borderId="0" xfId="1" applyNumberFormat="1" applyFont="1" applyFill="1" applyBorder="1" applyAlignment="1">
      <alignment vertical="center" wrapText="1" readingOrder="1"/>
    </xf>
    <xf numFmtId="165" fontId="45" fillId="0" borderId="0" xfId="0" applyNumberFormat="1" applyFont="1" applyAlignment="1">
      <alignment vertical="center" wrapText="1" readingOrder="1"/>
    </xf>
    <xf numFmtId="9" fontId="8" fillId="0" borderId="20" xfId="1" applyFont="1" applyFill="1" applyBorder="1" applyAlignment="1">
      <alignment vertical="center" wrapText="1" readingOrder="1"/>
    </xf>
    <xf numFmtId="0" fontId="45" fillId="0" borderId="15" xfId="0" applyFont="1" applyBorder="1" applyAlignment="1">
      <alignment readingOrder="1"/>
    </xf>
    <xf numFmtId="0" fontId="45" fillId="0" borderId="17" xfId="0" applyFont="1" applyBorder="1" applyAlignment="1">
      <alignment readingOrder="1"/>
    </xf>
    <xf numFmtId="0" fontId="46" fillId="7" borderId="39" xfId="0" applyFont="1" applyFill="1" applyBorder="1"/>
  </cellXfs>
  <cellStyles count="4">
    <cellStyle name="Comma" xfId="2" builtinId="3"/>
    <cellStyle name="Hyperlink" xfId="3" xr:uid="{2A11E80A-139E-4C77-9249-F0151F9C40FD}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7E56-CEAB-4157-82E3-03A46EC72BCD}">
  <sheetPr codeName="Feuil1"/>
  <dimension ref="B2:E18"/>
  <sheetViews>
    <sheetView tabSelected="1" zoomScaleNormal="100" workbookViewId="0"/>
  </sheetViews>
  <sheetFormatPr defaultColWidth="11.44140625" defaultRowHeight="15" customHeight="1" x14ac:dyDescent="0.3"/>
  <cols>
    <col min="1" max="1" width="13.44140625" customWidth="1"/>
    <col min="2" max="2" width="67.44140625" bestFit="1" customWidth="1"/>
    <col min="4" max="4" width="7.44140625" bestFit="1" customWidth="1"/>
    <col min="5" max="5" width="52.44140625" bestFit="1" customWidth="1"/>
  </cols>
  <sheetData>
    <row r="2" spans="2:5" ht="23.4" x14ac:dyDescent="0.3">
      <c r="B2" s="64" t="s">
        <v>180</v>
      </c>
      <c r="C2" s="61"/>
      <c r="D2" s="61"/>
      <c r="E2" s="61"/>
    </row>
    <row r="3" spans="2:5" ht="14.4" x14ac:dyDescent="0.3">
      <c r="B3" s="61"/>
      <c r="C3" s="61"/>
      <c r="D3" s="61"/>
      <c r="E3" s="61"/>
    </row>
    <row r="4" spans="2:5" ht="18" x14ac:dyDescent="0.3">
      <c r="B4" s="65" t="s">
        <v>0</v>
      </c>
      <c r="C4" s="61"/>
      <c r="D4" s="61"/>
      <c r="E4" s="61"/>
    </row>
    <row r="5" spans="2:5" ht="15.6" x14ac:dyDescent="0.3">
      <c r="B5" s="67" t="s">
        <v>1</v>
      </c>
    </row>
    <row r="6" spans="2:5" ht="15.6" x14ac:dyDescent="0.3">
      <c r="B6" s="67" t="s">
        <v>2</v>
      </c>
      <c r="D6" s="69" t="s">
        <v>3</v>
      </c>
      <c r="E6" s="62"/>
    </row>
    <row r="7" spans="2:5" ht="17.399999999999999" x14ac:dyDescent="0.3">
      <c r="B7" s="67" t="s">
        <v>4</v>
      </c>
      <c r="D7" s="63" t="s">
        <v>5</v>
      </c>
      <c r="E7" s="68" t="s">
        <v>193</v>
      </c>
    </row>
    <row r="8" spans="2:5" ht="15.6" x14ac:dyDescent="0.3">
      <c r="B8" s="67" t="s">
        <v>6</v>
      </c>
    </row>
    <row r="9" spans="2:5" ht="15" customHeight="1" x14ac:dyDescent="0.3">
      <c r="B9" s="67" t="s">
        <v>7</v>
      </c>
    </row>
    <row r="10" spans="2:5" ht="15" customHeight="1" x14ac:dyDescent="0.3">
      <c r="B10" s="67" t="s">
        <v>8</v>
      </c>
    </row>
    <row r="11" spans="2:5" ht="15" customHeight="1" x14ac:dyDescent="0.3">
      <c r="B11" s="67" t="s">
        <v>9</v>
      </c>
    </row>
    <row r="12" spans="2:5" ht="15" customHeight="1" x14ac:dyDescent="0.3">
      <c r="B12" s="67" t="s">
        <v>10</v>
      </c>
    </row>
    <row r="13" spans="2:5" ht="15" customHeight="1" x14ac:dyDescent="0.3">
      <c r="B13" s="67" t="s">
        <v>145</v>
      </c>
    </row>
    <row r="14" spans="2:5" ht="15" customHeight="1" x14ac:dyDescent="0.3">
      <c r="B14" s="67" t="s">
        <v>11</v>
      </c>
    </row>
    <row r="15" spans="2:5" ht="15" customHeight="1" x14ac:dyDescent="0.3">
      <c r="B15" s="67" t="s">
        <v>12</v>
      </c>
    </row>
    <row r="16" spans="2:5" ht="15" customHeight="1" x14ac:dyDescent="0.3">
      <c r="B16" s="67" t="s">
        <v>13</v>
      </c>
    </row>
    <row r="17" spans="2:2" ht="15" customHeight="1" x14ac:dyDescent="0.3">
      <c r="B17" s="67" t="s">
        <v>14</v>
      </c>
    </row>
    <row r="18" spans="2:2" ht="15" customHeight="1" x14ac:dyDescent="0.3">
      <c r="B18" s="66"/>
    </row>
  </sheetData>
  <hyperlinks>
    <hyperlink ref="B5" location="GroupWorkforce!A1" display="Group workforce (geography, gender, managers/non-managers)" xr:uid="{FD95C6DF-076B-4003-944E-CD7E4446523F}"/>
    <hyperlink ref="B6" location="TypeOfContract!A1" display="Group workforce (type of contract)" xr:uid="{AA7CE1D2-2DCA-42A4-8099-902AD122AC92}"/>
    <hyperlink ref="B7" location="Hiring!A1" display="Hiring" xr:uid="{E01167AE-C3A2-4CEE-93A3-163BFFD573A3}"/>
    <hyperlink ref="B8" location="TurnoverRate!A1" display="Turnover rate" xr:uid="{802176D6-6F09-43E9-BC01-A966FAAA7EF6}"/>
    <hyperlink ref="B9" location="Absenteeism!A1" display="Absenteeism" xr:uid="{B4740E2A-4E54-4110-B2BA-02E387CBD346}"/>
    <hyperlink ref="B10" location="AgeDistribution!A1" display="Age distribution" xr:uid="{D9CDFB8D-CC00-442C-AE7A-8AB8621F1DDB}"/>
    <hyperlink ref="B11" location="EquityDiversityAndInclusion!A1" display="Equity, diversity and inclusion" xr:uid="{68EA6F03-5305-48BA-9F30-89BDC0D45618}"/>
    <hyperlink ref="B12" location="TalentAndSkills!A1" display="Talent and skills" xr:uid="{3E8EE199-BCFE-4AB7-9303-61CFDF68BC1A}"/>
    <hyperlink ref="B14" location="HealthAndSafety!A1" display="Health and safety" xr:uid="{2B2ECF2C-6425-4FD8-93DC-AFBAED97041F}"/>
    <hyperlink ref="B17" location="Governance!A1" display="Governance indicators" xr:uid="{E81BDF08-2765-4B91-B3B1-9B8851F34862}"/>
    <hyperlink ref="B15" location="NPS!A1" display="Net Promoter Score (NPS)" xr:uid="{71182116-CD6E-4C51-A439-6B8D25AC3470}"/>
    <hyperlink ref="B16" location="SupplierScreening!A1" display="Supplier screening" xr:uid="{FEC2CFA0-2444-4383-93E7-8DAB4500A2A2}"/>
    <hyperlink ref="B13" location="EmployeeOwnershipPlans!A1" display="Employee ownership plans" xr:uid="{CD2F6FBB-6265-4C19-B1F7-D9B3F1B0772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1C07-562E-4805-80BA-F6506CCC0F09}">
  <dimension ref="A1:H7"/>
  <sheetViews>
    <sheetView workbookViewId="0"/>
  </sheetViews>
  <sheetFormatPr defaultColWidth="8.6640625" defaultRowHeight="14.4" x14ac:dyDescent="0.3"/>
  <cols>
    <col min="3" max="3" width="36.5546875" bestFit="1" customWidth="1"/>
    <col min="5" max="7" width="13.109375" customWidth="1"/>
  </cols>
  <sheetData>
    <row r="1" spans="1:8" ht="21" x14ac:dyDescent="0.3">
      <c r="B1" s="70" t="s">
        <v>145</v>
      </c>
    </row>
    <row r="3" spans="1:8" ht="15.6" x14ac:dyDescent="0.3">
      <c r="A3" s="22"/>
      <c r="B3" s="71" t="s">
        <v>146</v>
      </c>
      <c r="C3" s="22"/>
      <c r="D3" s="72"/>
      <c r="E3" s="72"/>
      <c r="F3" s="72"/>
      <c r="G3" s="72"/>
      <c r="H3" s="22"/>
    </row>
    <row r="4" spans="1:8" x14ac:dyDescent="0.3">
      <c r="C4" s="86"/>
      <c r="D4" s="74" t="s">
        <v>123</v>
      </c>
      <c r="E4" s="73" t="s">
        <v>147</v>
      </c>
      <c r="F4" s="74" t="s">
        <v>148</v>
      </c>
      <c r="G4" s="74" t="s">
        <v>149</v>
      </c>
    </row>
    <row r="5" spans="1:8" x14ac:dyDescent="0.3">
      <c r="C5" s="121" t="s">
        <v>150</v>
      </c>
      <c r="D5" s="126" t="s">
        <v>151</v>
      </c>
      <c r="E5" s="206" t="s">
        <v>152</v>
      </c>
      <c r="F5" s="206" t="s">
        <v>152</v>
      </c>
      <c r="G5" s="206" t="s">
        <v>152</v>
      </c>
    </row>
    <row r="6" spans="1:8" x14ac:dyDescent="0.3">
      <c r="C6" s="180" t="s">
        <v>153</v>
      </c>
      <c r="D6" s="181" t="s">
        <v>44</v>
      </c>
      <c r="E6" s="207">
        <v>0.96</v>
      </c>
      <c r="F6" s="207">
        <v>0.95</v>
      </c>
      <c r="G6" s="207">
        <v>0.93</v>
      </c>
    </row>
    <row r="7" spans="1:8" x14ac:dyDescent="0.3">
      <c r="D7" s="118"/>
      <c r="E7" s="119"/>
      <c r="F7" s="120"/>
      <c r="G7" s="1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FFA9-7901-420F-872D-505E9721C504}">
  <sheetPr>
    <pageSetUpPr fitToPage="1"/>
  </sheetPr>
  <dimension ref="B1:J44"/>
  <sheetViews>
    <sheetView zoomScaleNormal="100" workbookViewId="0"/>
  </sheetViews>
  <sheetFormatPr defaultColWidth="11.44140625" defaultRowHeight="13.8" x14ac:dyDescent="0.25"/>
  <cols>
    <col min="1" max="2" width="8.88671875" style="42" customWidth="1"/>
    <col min="3" max="3" width="95.44140625" style="42" customWidth="1"/>
    <col min="4" max="6" width="11.109375" style="42" customWidth="1"/>
    <col min="7" max="7" width="14.44140625" style="42" customWidth="1"/>
    <col min="8" max="8" width="7.109375" style="42" customWidth="1"/>
    <col min="9" max="9" width="11.109375" style="42" customWidth="1"/>
    <col min="10" max="16384" width="11.44140625" style="42"/>
  </cols>
  <sheetData>
    <row r="1" spans="2:9" ht="21" x14ac:dyDescent="0.25">
      <c r="B1" s="70" t="s">
        <v>188</v>
      </c>
    </row>
    <row r="2" spans="2:9" x14ac:dyDescent="0.25">
      <c r="C2" s="43"/>
    </row>
    <row r="3" spans="2:9" ht="15" thickBot="1" x14ac:dyDescent="0.35">
      <c r="C3" s="86" t="s">
        <v>154</v>
      </c>
      <c r="D3" s="73">
        <v>2025</v>
      </c>
      <c r="E3" s="74">
        <v>2024</v>
      </c>
      <c r="F3" s="74">
        <v>2023</v>
      </c>
      <c r="I3"/>
    </row>
    <row r="4" spans="2:9" ht="14.4" x14ac:dyDescent="0.3">
      <c r="C4" s="130" t="s">
        <v>155</v>
      </c>
      <c r="D4" s="152">
        <v>1.7</v>
      </c>
      <c r="E4" s="152">
        <v>1.7</v>
      </c>
      <c r="F4" s="153">
        <v>1.8</v>
      </c>
      <c r="I4"/>
    </row>
    <row r="5" spans="2:9" ht="14.4" x14ac:dyDescent="0.3">
      <c r="C5" s="130" t="s">
        <v>156</v>
      </c>
      <c r="D5" s="151">
        <v>2</v>
      </c>
      <c r="E5" s="151">
        <v>2</v>
      </c>
      <c r="F5" s="154">
        <v>2.1</v>
      </c>
      <c r="I5"/>
    </row>
    <row r="6" spans="2:9" ht="14.4" x14ac:dyDescent="0.3">
      <c r="C6" s="130" t="s">
        <v>157</v>
      </c>
      <c r="D6" s="132">
        <v>1</v>
      </c>
      <c r="E6" s="132">
        <v>3</v>
      </c>
      <c r="F6" s="132">
        <v>6</v>
      </c>
      <c r="I6"/>
    </row>
    <row r="7" spans="2:9" ht="14.4" x14ac:dyDescent="0.3">
      <c r="C7" s="130" t="s">
        <v>187</v>
      </c>
      <c r="D7" s="132">
        <v>0</v>
      </c>
      <c r="E7" s="132">
        <v>1</v>
      </c>
      <c r="F7" s="132">
        <v>2</v>
      </c>
      <c r="I7"/>
    </row>
    <row r="8" spans="2:9" ht="14.4" x14ac:dyDescent="0.3">
      <c r="C8" s="130" t="s">
        <v>177</v>
      </c>
      <c r="D8" s="132">
        <v>0</v>
      </c>
      <c r="E8" s="132">
        <v>0</v>
      </c>
      <c r="F8" s="132">
        <v>0</v>
      </c>
      <c r="I8"/>
    </row>
    <row r="9" spans="2:9" s="236" customFormat="1" ht="14.4" x14ac:dyDescent="0.3">
      <c r="C9" s="130" t="s">
        <v>178</v>
      </c>
      <c r="D9" s="237">
        <v>1</v>
      </c>
      <c r="E9" s="237">
        <v>2</v>
      </c>
      <c r="F9" s="237">
        <v>4</v>
      </c>
      <c r="I9" s="238"/>
    </row>
    <row r="10" spans="2:9" ht="14.4" x14ac:dyDescent="0.3">
      <c r="C10" s="130" t="s">
        <v>158</v>
      </c>
      <c r="D10" s="155">
        <v>3.0000000000000001E-3</v>
      </c>
      <c r="E10" s="155">
        <v>8.9999999999999993E-3</v>
      </c>
      <c r="F10" s="156">
        <v>1.9E-2</v>
      </c>
      <c r="I10"/>
    </row>
    <row r="11" spans="2:9" ht="28.8" x14ac:dyDescent="0.3">
      <c r="C11" s="245" t="s">
        <v>192</v>
      </c>
      <c r="D11" s="227">
        <v>0.80900000000000005</v>
      </c>
      <c r="E11" s="133">
        <v>0.72</v>
      </c>
      <c r="F11" s="135"/>
      <c r="I11"/>
    </row>
    <row r="12" spans="2:9" ht="28.8" x14ac:dyDescent="0.3">
      <c r="C12" s="245" t="s">
        <v>191</v>
      </c>
      <c r="D12" s="227">
        <v>0.77600000000000002</v>
      </c>
      <c r="E12" s="133">
        <v>0.72</v>
      </c>
      <c r="F12" s="135"/>
      <c r="I12"/>
    </row>
    <row r="13" spans="2:9" ht="14.4" x14ac:dyDescent="0.3">
      <c r="C13" s="130" t="s">
        <v>159</v>
      </c>
      <c r="D13" s="134">
        <v>17873</v>
      </c>
      <c r="E13" s="134">
        <v>18116</v>
      </c>
      <c r="F13" s="136"/>
      <c r="I13"/>
    </row>
    <row r="14" spans="2:9" ht="14.4" x14ac:dyDescent="0.3">
      <c r="C14" s="130" t="s">
        <v>161</v>
      </c>
      <c r="D14" s="134">
        <v>1125</v>
      </c>
      <c r="E14" s="134">
        <v>1111</v>
      </c>
      <c r="F14" s="136"/>
      <c r="I14"/>
    </row>
    <row r="15" spans="2:9" ht="14.4" x14ac:dyDescent="0.3">
      <c r="C15" s="130" t="s">
        <v>160</v>
      </c>
      <c r="D15" s="134">
        <v>1146</v>
      </c>
      <c r="E15" s="134">
        <v>1160</v>
      </c>
      <c r="F15" s="136"/>
      <c r="I15"/>
    </row>
    <row r="16" spans="2:9" ht="14.4" x14ac:dyDescent="0.3">
      <c r="C16" s="241" t="s">
        <v>189</v>
      </c>
      <c r="D16" s="243">
        <v>7.2</v>
      </c>
      <c r="E16" s="243">
        <v>6.7</v>
      </c>
      <c r="F16" s="136"/>
      <c r="I16"/>
    </row>
    <row r="17" spans="2:10" ht="14.4" x14ac:dyDescent="0.3">
      <c r="C17" s="130" t="s">
        <v>179</v>
      </c>
      <c r="D17" s="244">
        <v>7.1</v>
      </c>
      <c r="E17" s="244">
        <v>6.7</v>
      </c>
      <c r="F17" s="239"/>
      <c r="I17"/>
    </row>
    <row r="18" spans="2:10" ht="14.4" x14ac:dyDescent="0.3">
      <c r="C18" s="242" t="s">
        <v>190</v>
      </c>
      <c r="D18" s="186">
        <v>17</v>
      </c>
      <c r="E18" s="186">
        <v>45</v>
      </c>
      <c r="F18" s="186">
        <v>17</v>
      </c>
      <c r="I18"/>
    </row>
    <row r="19" spans="2:10" ht="14.4" x14ac:dyDescent="0.3">
      <c r="I19"/>
    </row>
    <row r="20" spans="2:10" ht="14.4" x14ac:dyDescent="0.3">
      <c r="C20" s="51" t="s">
        <v>162</v>
      </c>
      <c r="I20"/>
    </row>
    <row r="23" spans="2:10" ht="14.4" x14ac:dyDescent="0.3">
      <c r="B23"/>
      <c r="C23"/>
      <c r="D23"/>
      <c r="E23"/>
      <c r="F23"/>
      <c r="G23"/>
      <c r="H23"/>
      <c r="I23"/>
      <c r="J23"/>
    </row>
    <row r="24" spans="2:10" ht="14.4" x14ac:dyDescent="0.3">
      <c r="B24"/>
      <c r="C24"/>
      <c r="D24"/>
      <c r="E24"/>
      <c r="F24"/>
      <c r="G24"/>
      <c r="H24"/>
      <c r="I24"/>
      <c r="J24"/>
    </row>
    <row r="25" spans="2:10" ht="14.4" x14ac:dyDescent="0.3">
      <c r="B25"/>
      <c r="C25"/>
      <c r="D25"/>
      <c r="E25"/>
      <c r="F25"/>
      <c r="G25"/>
      <c r="H25"/>
      <c r="I25"/>
      <c r="J25"/>
    </row>
    <row r="26" spans="2:10" ht="14.4" x14ac:dyDescent="0.3">
      <c r="B26"/>
      <c r="C26"/>
      <c r="D26"/>
      <c r="E26"/>
      <c r="F26"/>
      <c r="G26"/>
      <c r="H26"/>
      <c r="I26"/>
      <c r="J26"/>
    </row>
    <row r="27" spans="2:10" ht="14.4" x14ac:dyDescent="0.3">
      <c r="B27"/>
      <c r="C27"/>
      <c r="D27"/>
      <c r="E27"/>
      <c r="F27"/>
      <c r="G27"/>
      <c r="H27"/>
      <c r="I27"/>
      <c r="J27"/>
    </row>
    <row r="28" spans="2:10" ht="14.4" x14ac:dyDescent="0.3">
      <c r="B28"/>
      <c r="C28"/>
      <c r="D28"/>
      <c r="E28"/>
      <c r="F28"/>
      <c r="G28"/>
      <c r="H28"/>
      <c r="I28"/>
      <c r="J28"/>
    </row>
    <row r="29" spans="2:10" ht="14.4" x14ac:dyDescent="0.3">
      <c r="B29"/>
      <c r="C29"/>
      <c r="D29"/>
      <c r="E29"/>
      <c r="F29"/>
      <c r="G29"/>
      <c r="H29"/>
      <c r="I29"/>
      <c r="J29"/>
    </row>
    <row r="30" spans="2:10" ht="14.4" x14ac:dyDescent="0.3">
      <c r="B30"/>
      <c r="C30"/>
      <c r="D30"/>
      <c r="E30"/>
      <c r="F30"/>
      <c r="G30"/>
      <c r="H30"/>
      <c r="I30"/>
      <c r="J30"/>
    </row>
    <row r="31" spans="2:10" ht="14.4" x14ac:dyDescent="0.3">
      <c r="B31"/>
      <c r="C31"/>
      <c r="D31"/>
      <c r="E31"/>
      <c r="F31"/>
      <c r="G31"/>
      <c r="H31"/>
      <c r="I31"/>
      <c r="J31"/>
    </row>
    <row r="32" spans="2:10" ht="14.4" x14ac:dyDescent="0.3">
      <c r="B32"/>
      <c r="C32"/>
      <c r="D32"/>
      <c r="E32"/>
      <c r="F32"/>
      <c r="G32"/>
      <c r="H32"/>
      <c r="I32"/>
      <c r="J32"/>
    </row>
    <row r="33" spans="2:10" ht="14.4" x14ac:dyDescent="0.3">
      <c r="B33"/>
      <c r="C33"/>
      <c r="D33"/>
      <c r="E33"/>
      <c r="F33"/>
      <c r="G33"/>
      <c r="H33"/>
      <c r="I33"/>
      <c r="J33"/>
    </row>
    <row r="34" spans="2:10" ht="14.4" x14ac:dyDescent="0.3">
      <c r="B34"/>
      <c r="C34"/>
      <c r="D34"/>
      <c r="E34"/>
      <c r="F34"/>
      <c r="G34"/>
      <c r="H34"/>
      <c r="I34"/>
      <c r="J34"/>
    </row>
    <row r="35" spans="2:10" ht="14.4" x14ac:dyDescent="0.3">
      <c r="B35"/>
      <c r="C35"/>
      <c r="D35"/>
      <c r="E35"/>
      <c r="F35"/>
      <c r="G35"/>
      <c r="H35"/>
      <c r="I35"/>
      <c r="J35"/>
    </row>
    <row r="36" spans="2:10" ht="14.4" x14ac:dyDescent="0.3">
      <c r="B36"/>
      <c r="C36"/>
      <c r="D36"/>
      <c r="E36"/>
      <c r="F36"/>
      <c r="G36"/>
      <c r="H36"/>
      <c r="I36"/>
      <c r="J36"/>
    </row>
    <row r="37" spans="2:10" ht="14.4" x14ac:dyDescent="0.3">
      <c r="B37"/>
      <c r="C37"/>
      <c r="D37"/>
      <c r="E37"/>
      <c r="F37"/>
      <c r="G37"/>
      <c r="H37"/>
      <c r="I37"/>
      <c r="J37"/>
    </row>
    <row r="38" spans="2:10" ht="14.4" x14ac:dyDescent="0.3">
      <c r="B38"/>
      <c r="C38"/>
      <c r="D38"/>
      <c r="E38"/>
      <c r="F38"/>
      <c r="G38"/>
      <c r="H38"/>
      <c r="I38"/>
      <c r="J38"/>
    </row>
    <row r="39" spans="2:10" ht="14.4" x14ac:dyDescent="0.3">
      <c r="B39"/>
      <c r="C39"/>
      <c r="D39"/>
      <c r="E39"/>
      <c r="F39"/>
      <c r="G39"/>
      <c r="H39"/>
      <c r="I39"/>
      <c r="J39"/>
    </row>
    <row r="40" spans="2:10" ht="14.4" x14ac:dyDescent="0.3">
      <c r="B40"/>
      <c r="C40"/>
      <c r="D40"/>
      <c r="E40"/>
      <c r="F40"/>
      <c r="G40"/>
      <c r="H40"/>
      <c r="I40"/>
      <c r="J40"/>
    </row>
    <row r="41" spans="2:10" ht="14.4" x14ac:dyDescent="0.3">
      <c r="B41"/>
      <c r="C41"/>
      <c r="D41"/>
      <c r="E41"/>
      <c r="F41"/>
      <c r="G41"/>
      <c r="H41"/>
      <c r="I41"/>
      <c r="J41"/>
    </row>
    <row r="42" spans="2:10" ht="14.4" x14ac:dyDescent="0.3">
      <c r="B42"/>
      <c r="C42"/>
      <c r="D42"/>
      <c r="E42"/>
      <c r="F42"/>
      <c r="G42"/>
      <c r="H42"/>
      <c r="I42"/>
      <c r="J42"/>
    </row>
    <row r="43" spans="2:10" ht="14.4" x14ac:dyDescent="0.3">
      <c r="B43"/>
      <c r="C43"/>
      <c r="D43"/>
      <c r="E43"/>
      <c r="F43"/>
      <c r="G43"/>
      <c r="H43"/>
      <c r="I43"/>
      <c r="J43"/>
    </row>
    <row r="44" spans="2:10" ht="14.4" x14ac:dyDescent="0.3">
      <c r="B44"/>
      <c r="C44"/>
      <c r="D44"/>
      <c r="E44"/>
      <c r="F44"/>
      <c r="G44"/>
      <c r="H44"/>
      <c r="I44"/>
      <c r="J44"/>
    </row>
  </sheetData>
  <pageMargins left="0.7" right="0.7" top="0.75" bottom="0.75" header="0.3" footer="0.3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636B-7F21-4140-8914-19EFBCCCFF21}">
  <dimension ref="B1:J42"/>
  <sheetViews>
    <sheetView zoomScaleNormal="100" workbookViewId="0"/>
  </sheetViews>
  <sheetFormatPr defaultColWidth="11.44140625" defaultRowHeight="13.8" x14ac:dyDescent="0.25"/>
  <cols>
    <col min="1" max="2" width="8.88671875" style="42" customWidth="1"/>
    <col min="3" max="3" width="43" style="42" bestFit="1" customWidth="1"/>
    <col min="4" max="6" width="11.109375" style="42" customWidth="1"/>
    <col min="7" max="7" width="14.44140625" style="42" customWidth="1"/>
    <col min="8" max="8" width="7.109375" style="42" customWidth="1"/>
    <col min="9" max="9" width="11.109375" style="42" customWidth="1"/>
    <col min="10" max="16384" width="11.44140625" style="42"/>
  </cols>
  <sheetData>
    <row r="1" spans="2:9" ht="21" x14ac:dyDescent="0.25">
      <c r="B1" s="70" t="s">
        <v>163</v>
      </c>
    </row>
    <row r="2" spans="2:9" x14ac:dyDescent="0.25">
      <c r="C2" s="43"/>
    </row>
    <row r="3" spans="2:9" ht="15" thickBot="1" x14ac:dyDescent="0.35">
      <c r="C3" s="86" t="s">
        <v>154</v>
      </c>
      <c r="D3" s="73">
        <v>2025</v>
      </c>
      <c r="E3" s="74">
        <v>2024</v>
      </c>
      <c r="F3" s="74">
        <v>2023</v>
      </c>
      <c r="I3"/>
    </row>
    <row r="4" spans="2:9" ht="14.4" x14ac:dyDescent="0.3">
      <c r="C4" s="130" t="s">
        <v>181</v>
      </c>
      <c r="D4" s="165">
        <v>23</v>
      </c>
      <c r="E4" s="165">
        <v>20</v>
      </c>
      <c r="F4" s="165">
        <v>32</v>
      </c>
      <c r="I4"/>
    </row>
    <row r="5" spans="2:9" s="50" customFormat="1" ht="14.4" x14ac:dyDescent="0.3">
      <c r="B5" s="42"/>
      <c r="C5" s="130" t="s">
        <v>182</v>
      </c>
      <c r="D5" s="166">
        <v>2</v>
      </c>
      <c r="E5" s="166">
        <v>4</v>
      </c>
      <c r="F5" s="166">
        <v>0</v>
      </c>
      <c r="G5" s="42"/>
      <c r="H5" s="42"/>
      <c r="I5"/>
    </row>
    <row r="6" spans="2:9" ht="14.4" x14ac:dyDescent="0.3">
      <c r="C6" s="130" t="s">
        <v>183</v>
      </c>
      <c r="D6" s="166">
        <v>35</v>
      </c>
      <c r="E6" s="166">
        <v>24</v>
      </c>
      <c r="F6" s="166">
        <v>34</v>
      </c>
      <c r="I6"/>
    </row>
    <row r="7" spans="2:9" ht="14.4" x14ac:dyDescent="0.3">
      <c r="C7" s="130" t="s">
        <v>184</v>
      </c>
      <c r="D7" s="167">
        <v>56</v>
      </c>
      <c r="E7" s="167">
        <v>62</v>
      </c>
      <c r="F7" s="167">
        <v>47</v>
      </c>
      <c r="I7"/>
    </row>
    <row r="8" spans="2:9" ht="14.4" x14ac:dyDescent="0.3">
      <c r="C8" s="130" t="s">
        <v>185</v>
      </c>
      <c r="D8" s="167">
        <v>7</v>
      </c>
      <c r="E8" s="167">
        <v>27</v>
      </c>
      <c r="F8" s="167">
        <v>31</v>
      </c>
      <c r="I8"/>
    </row>
    <row r="9" spans="2:9" ht="14.4" x14ac:dyDescent="0.3">
      <c r="C9" s="185" t="s">
        <v>186</v>
      </c>
      <c r="D9" s="187">
        <v>-7</v>
      </c>
      <c r="E9" s="187">
        <v>-9</v>
      </c>
      <c r="F9" s="187">
        <v>-6</v>
      </c>
      <c r="I9"/>
    </row>
    <row r="10" spans="2:9" ht="14.4" x14ac:dyDescent="0.3">
      <c r="C10"/>
      <c r="D10"/>
      <c r="E10"/>
      <c r="F10"/>
      <c r="G10"/>
      <c r="I10"/>
    </row>
    <row r="11" spans="2:9" ht="14.4" x14ac:dyDescent="0.3">
      <c r="C11"/>
      <c r="D11"/>
      <c r="E11"/>
      <c r="F11"/>
      <c r="G11"/>
      <c r="I11"/>
    </row>
    <row r="12" spans="2:9" ht="14.4" x14ac:dyDescent="0.3">
      <c r="C12"/>
      <c r="D12"/>
      <c r="E12"/>
      <c r="F12"/>
      <c r="G12"/>
      <c r="I12"/>
    </row>
    <row r="13" spans="2:9" ht="14.4" x14ac:dyDescent="0.3">
      <c r="C13"/>
      <c r="D13"/>
      <c r="E13"/>
      <c r="F13"/>
      <c r="G13"/>
      <c r="I13"/>
    </row>
    <row r="14" spans="2:9" ht="14.4" x14ac:dyDescent="0.3">
      <c r="C14"/>
      <c r="D14"/>
      <c r="E14"/>
      <c r="F14"/>
      <c r="G14"/>
      <c r="I14"/>
    </row>
    <row r="15" spans="2:9" ht="14.4" x14ac:dyDescent="0.3">
      <c r="C15"/>
      <c r="D15"/>
      <c r="E15"/>
      <c r="F15"/>
      <c r="G15"/>
      <c r="I15"/>
    </row>
    <row r="16" spans="2:9" ht="14.4" x14ac:dyDescent="0.3">
      <c r="C16"/>
      <c r="D16"/>
      <c r="E16"/>
      <c r="F16"/>
      <c r="G16"/>
      <c r="I16"/>
    </row>
    <row r="17" spans="2:10" ht="14.4" x14ac:dyDescent="0.3">
      <c r="C17"/>
      <c r="D17"/>
      <c r="E17"/>
      <c r="F17"/>
      <c r="G17"/>
      <c r="I17"/>
    </row>
    <row r="18" spans="2:10" ht="14.4" x14ac:dyDescent="0.3">
      <c r="C18"/>
      <c r="D18"/>
      <c r="E18"/>
      <c r="F18"/>
      <c r="G18"/>
      <c r="I18"/>
    </row>
    <row r="19" spans="2:10" ht="14.4" x14ac:dyDescent="0.3">
      <c r="C19"/>
      <c r="D19"/>
      <c r="E19"/>
      <c r="F19"/>
      <c r="G19"/>
    </row>
    <row r="21" spans="2:10" ht="14.4" x14ac:dyDescent="0.3">
      <c r="B21"/>
      <c r="C21"/>
      <c r="D21"/>
      <c r="E21"/>
      <c r="F21"/>
      <c r="G21"/>
      <c r="H21"/>
      <c r="I21"/>
      <c r="J21"/>
    </row>
    <row r="22" spans="2:10" ht="14.4" x14ac:dyDescent="0.3">
      <c r="B22"/>
      <c r="C22"/>
      <c r="D22"/>
      <c r="E22"/>
      <c r="F22"/>
      <c r="G22"/>
      <c r="H22"/>
      <c r="I22"/>
      <c r="J22"/>
    </row>
    <row r="23" spans="2:10" ht="14.4" x14ac:dyDescent="0.3">
      <c r="B23"/>
      <c r="C23"/>
      <c r="D23"/>
      <c r="E23"/>
      <c r="F23"/>
      <c r="G23"/>
      <c r="H23"/>
      <c r="I23"/>
      <c r="J23"/>
    </row>
    <row r="24" spans="2:10" ht="14.4" x14ac:dyDescent="0.3">
      <c r="B24"/>
      <c r="C24"/>
      <c r="D24"/>
      <c r="E24"/>
      <c r="F24"/>
      <c r="G24"/>
      <c r="H24"/>
      <c r="I24"/>
      <c r="J24"/>
    </row>
    <row r="25" spans="2:10" ht="14.4" x14ac:dyDescent="0.3">
      <c r="B25"/>
      <c r="C25"/>
      <c r="D25"/>
      <c r="E25"/>
      <c r="F25"/>
      <c r="G25"/>
      <c r="H25"/>
      <c r="I25"/>
      <c r="J25"/>
    </row>
    <row r="26" spans="2:10" ht="14.4" x14ac:dyDescent="0.3">
      <c r="B26"/>
      <c r="C26"/>
      <c r="D26"/>
      <c r="E26"/>
      <c r="F26"/>
      <c r="G26"/>
      <c r="H26"/>
      <c r="I26"/>
      <c r="J26"/>
    </row>
    <row r="27" spans="2:10" ht="14.4" x14ac:dyDescent="0.3">
      <c r="B27"/>
      <c r="C27"/>
      <c r="D27"/>
      <c r="E27"/>
      <c r="F27"/>
      <c r="G27"/>
      <c r="H27"/>
      <c r="I27"/>
      <c r="J27"/>
    </row>
    <row r="28" spans="2:10" ht="14.4" x14ac:dyDescent="0.3">
      <c r="B28"/>
      <c r="C28"/>
      <c r="D28"/>
      <c r="E28"/>
      <c r="F28"/>
      <c r="G28"/>
      <c r="H28"/>
      <c r="I28"/>
      <c r="J28"/>
    </row>
    <row r="29" spans="2:10" ht="14.4" x14ac:dyDescent="0.3">
      <c r="B29"/>
      <c r="C29"/>
      <c r="D29"/>
      <c r="E29"/>
      <c r="F29"/>
      <c r="G29"/>
      <c r="H29"/>
      <c r="I29"/>
      <c r="J29"/>
    </row>
    <row r="30" spans="2:10" ht="14.4" x14ac:dyDescent="0.3">
      <c r="B30"/>
      <c r="C30"/>
      <c r="D30"/>
      <c r="E30"/>
      <c r="F30"/>
      <c r="G30"/>
      <c r="H30"/>
      <c r="I30"/>
      <c r="J30"/>
    </row>
    <row r="31" spans="2:10" ht="14.4" x14ac:dyDescent="0.3">
      <c r="B31"/>
      <c r="C31"/>
      <c r="D31"/>
      <c r="E31"/>
      <c r="F31"/>
      <c r="G31"/>
      <c r="H31"/>
      <c r="I31"/>
      <c r="J31"/>
    </row>
    <row r="32" spans="2:10" ht="14.4" x14ac:dyDescent="0.3">
      <c r="B32"/>
      <c r="C32"/>
      <c r="D32"/>
      <c r="E32"/>
      <c r="F32"/>
      <c r="G32"/>
      <c r="H32"/>
      <c r="I32"/>
      <c r="J32"/>
    </row>
    <row r="33" spans="2:10" ht="14.4" x14ac:dyDescent="0.3">
      <c r="B33"/>
      <c r="C33"/>
      <c r="D33"/>
      <c r="E33"/>
      <c r="F33"/>
      <c r="G33"/>
      <c r="H33"/>
      <c r="I33"/>
      <c r="J33"/>
    </row>
    <row r="34" spans="2:10" ht="14.4" x14ac:dyDescent="0.3">
      <c r="B34"/>
      <c r="C34"/>
      <c r="D34"/>
      <c r="E34"/>
      <c r="F34"/>
      <c r="G34"/>
      <c r="H34"/>
      <c r="I34"/>
      <c r="J34"/>
    </row>
    <row r="35" spans="2:10" ht="14.4" x14ac:dyDescent="0.3">
      <c r="B35"/>
      <c r="C35"/>
      <c r="D35"/>
      <c r="E35"/>
      <c r="F35"/>
      <c r="G35"/>
      <c r="H35"/>
      <c r="I35"/>
      <c r="J35"/>
    </row>
    <row r="36" spans="2:10" ht="14.4" x14ac:dyDescent="0.3">
      <c r="B36"/>
      <c r="C36"/>
      <c r="D36"/>
      <c r="E36"/>
      <c r="F36"/>
      <c r="G36"/>
      <c r="H36"/>
      <c r="I36"/>
      <c r="J36"/>
    </row>
    <row r="37" spans="2:10" ht="14.4" x14ac:dyDescent="0.3">
      <c r="B37"/>
      <c r="C37"/>
      <c r="D37"/>
      <c r="E37"/>
      <c r="F37"/>
      <c r="G37"/>
      <c r="H37"/>
      <c r="I37"/>
      <c r="J37"/>
    </row>
    <row r="38" spans="2:10" ht="14.4" x14ac:dyDescent="0.3">
      <c r="B38"/>
      <c r="C38"/>
      <c r="D38"/>
      <c r="E38"/>
      <c r="F38"/>
      <c r="G38"/>
      <c r="H38"/>
      <c r="I38"/>
      <c r="J38"/>
    </row>
    <row r="39" spans="2:10" ht="14.4" x14ac:dyDescent="0.3">
      <c r="B39"/>
      <c r="C39"/>
      <c r="D39"/>
      <c r="E39"/>
      <c r="F39"/>
      <c r="G39"/>
      <c r="H39"/>
      <c r="I39"/>
      <c r="J39"/>
    </row>
    <row r="40" spans="2:10" ht="14.4" x14ac:dyDescent="0.3">
      <c r="B40"/>
      <c r="C40"/>
      <c r="D40"/>
      <c r="E40"/>
      <c r="F40"/>
      <c r="G40"/>
      <c r="H40"/>
      <c r="I40"/>
      <c r="J40"/>
    </row>
    <row r="41" spans="2:10" ht="14.4" x14ac:dyDescent="0.3">
      <c r="B41"/>
      <c r="C41"/>
      <c r="D41"/>
      <c r="E41"/>
      <c r="F41"/>
      <c r="G41"/>
      <c r="H41"/>
      <c r="I41"/>
      <c r="J41"/>
    </row>
    <row r="42" spans="2:10" ht="14.4" x14ac:dyDescent="0.3">
      <c r="B42"/>
      <c r="C42"/>
      <c r="D42"/>
      <c r="E42"/>
      <c r="F42"/>
      <c r="G42"/>
      <c r="H42"/>
      <c r="I42"/>
      <c r="J4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F929-CA16-49BF-80D3-F8F427491B88}">
  <dimension ref="B1:K41"/>
  <sheetViews>
    <sheetView zoomScaleNormal="100" workbookViewId="0"/>
  </sheetViews>
  <sheetFormatPr defaultColWidth="11.44140625" defaultRowHeight="13.8" x14ac:dyDescent="0.25"/>
  <cols>
    <col min="1" max="2" width="8.88671875" style="42" customWidth="1"/>
    <col min="3" max="3" width="53.44140625" style="42" bestFit="1" customWidth="1"/>
    <col min="4" max="4" width="11.109375" style="193" customWidth="1"/>
    <col min="5" max="7" width="11.109375" style="42" customWidth="1"/>
    <col min="8" max="8" width="14.44140625" style="42" customWidth="1"/>
    <col min="9" max="9" width="7.109375" style="42" customWidth="1"/>
    <col min="10" max="10" width="11.109375" style="42" customWidth="1"/>
    <col min="11" max="16384" width="11.44140625" style="42"/>
  </cols>
  <sheetData>
    <row r="1" spans="2:10" ht="21" x14ac:dyDescent="0.25">
      <c r="B1" s="70" t="s">
        <v>13</v>
      </c>
    </row>
    <row r="2" spans="2:10" x14ac:dyDescent="0.25">
      <c r="C2" s="43"/>
      <c r="D2" s="194"/>
    </row>
    <row r="3" spans="2:10" ht="15" thickBot="1" x14ac:dyDescent="0.35">
      <c r="C3" s="86" t="s">
        <v>154</v>
      </c>
      <c r="D3" s="74" t="s">
        <v>123</v>
      </c>
      <c r="E3" s="73">
        <v>2025</v>
      </c>
      <c r="F3" s="74">
        <v>2024</v>
      </c>
      <c r="G3" s="74">
        <v>2023</v>
      </c>
      <c r="J3"/>
    </row>
    <row r="4" spans="2:10" ht="14.4" x14ac:dyDescent="0.3">
      <c r="C4" s="130" t="s">
        <v>164</v>
      </c>
      <c r="D4" s="200" t="s">
        <v>151</v>
      </c>
      <c r="E4" s="196">
        <v>80751</v>
      </c>
      <c r="F4" s="196">
        <v>83230</v>
      </c>
      <c r="G4" s="189"/>
      <c r="J4"/>
    </row>
    <row r="5" spans="2:10" s="50" customFormat="1" ht="14.4" x14ac:dyDescent="0.3">
      <c r="B5" s="42"/>
      <c r="C5" s="130" t="s">
        <v>165</v>
      </c>
      <c r="D5" s="200" t="s">
        <v>151</v>
      </c>
      <c r="E5" s="197">
        <v>964</v>
      </c>
      <c r="F5" s="197">
        <v>1180</v>
      </c>
      <c r="G5" s="190"/>
      <c r="H5" s="42"/>
      <c r="I5" s="42"/>
      <c r="J5"/>
    </row>
    <row r="6" spans="2:10" ht="14.4" x14ac:dyDescent="0.3">
      <c r="C6" s="130" t="s">
        <v>166</v>
      </c>
      <c r="D6" s="200" t="s">
        <v>44</v>
      </c>
      <c r="E6" s="199">
        <v>0.65</v>
      </c>
      <c r="F6" s="199">
        <v>0.6</v>
      </c>
      <c r="G6" s="191"/>
      <c r="J6"/>
    </row>
    <row r="7" spans="2:10" ht="14.4" x14ac:dyDescent="0.3">
      <c r="C7" s="130" t="s">
        <v>167</v>
      </c>
      <c r="D7" s="200" t="s">
        <v>151</v>
      </c>
      <c r="E7" s="202">
        <v>0</v>
      </c>
      <c r="F7" s="202">
        <v>0</v>
      </c>
      <c r="G7" s="191"/>
      <c r="J7"/>
    </row>
    <row r="8" spans="2:10" ht="14.4" x14ac:dyDescent="0.3">
      <c r="C8" s="185" t="s">
        <v>168</v>
      </c>
      <c r="D8" s="201" t="s">
        <v>151</v>
      </c>
      <c r="E8" s="198">
        <v>964</v>
      </c>
      <c r="F8" s="198">
        <v>1180</v>
      </c>
      <c r="G8" s="192"/>
      <c r="J8"/>
    </row>
    <row r="9" spans="2:10" ht="14.4" x14ac:dyDescent="0.3">
      <c r="C9"/>
      <c r="D9" s="195"/>
      <c r="E9"/>
      <c r="F9"/>
      <c r="G9"/>
      <c r="H9"/>
      <c r="J9"/>
    </row>
    <row r="10" spans="2:10" ht="14.4" x14ac:dyDescent="0.3">
      <c r="C10"/>
      <c r="D10" s="195"/>
      <c r="E10"/>
      <c r="F10"/>
      <c r="G10"/>
      <c r="H10"/>
      <c r="J10"/>
    </row>
    <row r="11" spans="2:10" ht="14.4" x14ac:dyDescent="0.3">
      <c r="C11"/>
      <c r="D11" s="195"/>
      <c r="E11"/>
      <c r="F11"/>
      <c r="G11"/>
      <c r="H11"/>
      <c r="J11"/>
    </row>
    <row r="12" spans="2:10" ht="14.4" x14ac:dyDescent="0.3">
      <c r="C12"/>
      <c r="D12" s="195"/>
      <c r="E12"/>
      <c r="F12"/>
      <c r="G12"/>
      <c r="H12"/>
      <c r="J12"/>
    </row>
    <row r="13" spans="2:10" ht="14.4" x14ac:dyDescent="0.3">
      <c r="C13"/>
      <c r="D13" s="195"/>
      <c r="E13"/>
      <c r="F13"/>
      <c r="G13"/>
      <c r="H13"/>
      <c r="J13"/>
    </row>
    <row r="14" spans="2:10" ht="14.4" x14ac:dyDescent="0.3">
      <c r="C14"/>
      <c r="D14" s="195"/>
      <c r="E14"/>
      <c r="F14"/>
      <c r="G14"/>
      <c r="H14"/>
      <c r="J14"/>
    </row>
    <row r="15" spans="2:10" ht="14.4" x14ac:dyDescent="0.3">
      <c r="C15"/>
      <c r="D15" s="195"/>
      <c r="E15"/>
      <c r="F15"/>
      <c r="G15"/>
      <c r="H15"/>
      <c r="J15"/>
    </row>
    <row r="16" spans="2:10" ht="14.4" x14ac:dyDescent="0.3">
      <c r="C16"/>
      <c r="D16" s="195"/>
      <c r="E16"/>
      <c r="F16"/>
      <c r="G16"/>
      <c r="H16"/>
      <c r="J16"/>
    </row>
    <row r="17" spans="2:11" ht="14.4" x14ac:dyDescent="0.3">
      <c r="C17"/>
      <c r="D17" s="195"/>
      <c r="E17"/>
      <c r="F17"/>
      <c r="G17"/>
      <c r="H17"/>
      <c r="J17"/>
    </row>
    <row r="18" spans="2:11" ht="14.4" x14ac:dyDescent="0.3">
      <c r="C18"/>
      <c r="D18" s="195"/>
      <c r="E18"/>
      <c r="F18"/>
      <c r="G18"/>
      <c r="H18"/>
    </row>
    <row r="20" spans="2:11" ht="14.4" x14ac:dyDescent="0.3">
      <c r="B20"/>
      <c r="C20"/>
      <c r="D20" s="195"/>
      <c r="E20"/>
      <c r="F20"/>
      <c r="G20"/>
      <c r="H20"/>
      <c r="I20"/>
      <c r="J20"/>
      <c r="K20"/>
    </row>
    <row r="21" spans="2:11" ht="14.4" x14ac:dyDescent="0.3">
      <c r="B21"/>
      <c r="C21"/>
      <c r="D21" s="195"/>
      <c r="E21"/>
      <c r="F21"/>
      <c r="G21"/>
      <c r="H21"/>
      <c r="I21"/>
      <c r="J21"/>
      <c r="K21"/>
    </row>
    <row r="22" spans="2:11" ht="14.4" x14ac:dyDescent="0.3">
      <c r="B22"/>
      <c r="C22"/>
      <c r="D22" s="195"/>
      <c r="E22"/>
      <c r="F22"/>
      <c r="G22"/>
      <c r="H22"/>
      <c r="I22"/>
      <c r="J22"/>
      <c r="K22"/>
    </row>
    <row r="23" spans="2:11" ht="14.4" x14ac:dyDescent="0.3">
      <c r="B23"/>
      <c r="C23"/>
      <c r="D23" s="195"/>
      <c r="E23"/>
      <c r="F23"/>
      <c r="G23"/>
      <c r="H23"/>
      <c r="I23"/>
      <c r="J23"/>
      <c r="K23"/>
    </row>
    <row r="24" spans="2:11" ht="14.4" x14ac:dyDescent="0.3">
      <c r="B24"/>
      <c r="C24"/>
      <c r="D24" s="195"/>
      <c r="E24"/>
      <c r="F24"/>
      <c r="G24"/>
      <c r="H24"/>
      <c r="I24"/>
      <c r="J24"/>
      <c r="K24"/>
    </row>
    <row r="25" spans="2:11" ht="14.4" x14ac:dyDescent="0.3">
      <c r="B25"/>
      <c r="C25"/>
      <c r="D25" s="195"/>
      <c r="E25"/>
      <c r="F25"/>
      <c r="G25"/>
      <c r="H25"/>
      <c r="I25"/>
      <c r="J25"/>
      <c r="K25"/>
    </row>
    <row r="26" spans="2:11" ht="14.4" x14ac:dyDescent="0.3">
      <c r="B26"/>
      <c r="C26"/>
      <c r="D26" s="195"/>
      <c r="E26"/>
      <c r="F26"/>
      <c r="G26"/>
      <c r="H26"/>
      <c r="I26"/>
      <c r="J26"/>
      <c r="K26"/>
    </row>
    <row r="27" spans="2:11" ht="14.4" x14ac:dyDescent="0.3">
      <c r="B27"/>
      <c r="C27"/>
      <c r="D27" s="195"/>
      <c r="E27"/>
      <c r="F27"/>
      <c r="G27"/>
      <c r="H27"/>
      <c r="I27"/>
      <c r="J27"/>
      <c r="K27"/>
    </row>
    <row r="28" spans="2:11" ht="14.4" x14ac:dyDescent="0.3">
      <c r="B28"/>
      <c r="C28"/>
      <c r="D28" s="195"/>
      <c r="E28"/>
      <c r="F28"/>
      <c r="G28"/>
      <c r="H28"/>
      <c r="I28"/>
      <c r="J28"/>
      <c r="K28"/>
    </row>
    <row r="29" spans="2:11" ht="14.4" x14ac:dyDescent="0.3">
      <c r="B29"/>
      <c r="C29"/>
      <c r="D29" s="195"/>
      <c r="E29"/>
      <c r="F29"/>
      <c r="G29"/>
      <c r="H29"/>
      <c r="I29"/>
      <c r="J29"/>
      <c r="K29"/>
    </row>
    <row r="30" spans="2:11" ht="14.4" x14ac:dyDescent="0.3">
      <c r="B30"/>
      <c r="C30"/>
      <c r="D30" s="195"/>
      <c r="E30"/>
      <c r="F30"/>
      <c r="G30"/>
      <c r="H30"/>
      <c r="I30"/>
      <c r="J30"/>
      <c r="K30"/>
    </row>
    <row r="31" spans="2:11" ht="14.4" x14ac:dyDescent="0.3">
      <c r="B31"/>
      <c r="C31"/>
      <c r="D31" s="195"/>
      <c r="E31"/>
      <c r="F31"/>
      <c r="G31"/>
      <c r="H31"/>
      <c r="I31"/>
      <c r="J31"/>
      <c r="K31"/>
    </row>
    <row r="32" spans="2:11" ht="14.4" x14ac:dyDescent="0.3">
      <c r="B32"/>
      <c r="C32"/>
      <c r="D32" s="195"/>
      <c r="E32"/>
      <c r="F32"/>
      <c r="G32"/>
      <c r="H32"/>
      <c r="I32"/>
      <c r="J32"/>
      <c r="K32"/>
    </row>
    <row r="33" spans="2:11" ht="14.4" x14ac:dyDescent="0.3">
      <c r="B33"/>
      <c r="C33"/>
      <c r="D33" s="195"/>
      <c r="E33"/>
      <c r="F33"/>
      <c r="G33"/>
      <c r="H33"/>
      <c r="I33"/>
      <c r="J33"/>
      <c r="K33"/>
    </row>
    <row r="34" spans="2:11" ht="14.4" x14ac:dyDescent="0.3">
      <c r="B34"/>
      <c r="C34"/>
      <c r="D34" s="195"/>
      <c r="E34"/>
      <c r="F34"/>
      <c r="G34"/>
      <c r="H34"/>
      <c r="I34"/>
      <c r="J34"/>
      <c r="K34"/>
    </row>
    <row r="35" spans="2:11" ht="14.4" x14ac:dyDescent="0.3">
      <c r="B35"/>
      <c r="C35"/>
      <c r="D35" s="195"/>
      <c r="E35"/>
      <c r="F35"/>
      <c r="G35"/>
      <c r="H35"/>
      <c r="I35"/>
      <c r="J35"/>
      <c r="K35"/>
    </row>
    <row r="36" spans="2:11" ht="14.4" x14ac:dyDescent="0.3">
      <c r="B36"/>
      <c r="C36"/>
      <c r="D36" s="195"/>
      <c r="E36"/>
      <c r="F36"/>
      <c r="G36"/>
      <c r="H36"/>
      <c r="I36"/>
      <c r="J36"/>
      <c r="K36"/>
    </row>
    <row r="37" spans="2:11" ht="14.4" x14ac:dyDescent="0.3">
      <c r="B37"/>
      <c r="C37"/>
      <c r="D37" s="195"/>
      <c r="E37"/>
      <c r="F37"/>
      <c r="G37"/>
      <c r="H37"/>
      <c r="I37"/>
      <c r="J37"/>
      <c r="K37"/>
    </row>
    <row r="38" spans="2:11" ht="14.4" x14ac:dyDescent="0.3">
      <c r="B38"/>
      <c r="C38"/>
      <c r="D38" s="195"/>
      <c r="E38"/>
      <c r="F38"/>
      <c r="G38"/>
      <c r="H38"/>
      <c r="I38"/>
      <c r="J38"/>
      <c r="K38"/>
    </row>
    <row r="39" spans="2:11" ht="14.4" x14ac:dyDescent="0.3">
      <c r="B39"/>
      <c r="C39"/>
      <c r="D39" s="195"/>
      <c r="E39"/>
      <c r="F39"/>
      <c r="G39"/>
      <c r="H39"/>
      <c r="I39"/>
      <c r="J39"/>
      <c r="K39"/>
    </row>
    <row r="40" spans="2:11" ht="14.4" x14ac:dyDescent="0.3">
      <c r="B40"/>
      <c r="C40"/>
      <c r="D40" s="195"/>
      <c r="E40"/>
      <c r="F40"/>
      <c r="G40"/>
      <c r="H40"/>
      <c r="I40"/>
      <c r="J40"/>
      <c r="K40"/>
    </row>
    <row r="41" spans="2:11" ht="14.4" x14ac:dyDescent="0.3">
      <c r="B41"/>
      <c r="C41"/>
      <c r="D41" s="195"/>
      <c r="E41"/>
      <c r="F41"/>
      <c r="G41"/>
      <c r="H41"/>
      <c r="I41"/>
      <c r="J41"/>
      <c r="K4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9330-3FAC-4FB7-B03D-6E025759BAD3}">
  <dimension ref="B1:F10"/>
  <sheetViews>
    <sheetView zoomScaleNormal="100" workbookViewId="0"/>
  </sheetViews>
  <sheetFormatPr defaultColWidth="8.6640625" defaultRowHeight="18" customHeight="1" x14ac:dyDescent="0.3"/>
  <cols>
    <col min="3" max="3" width="88.88671875" style="52" customWidth="1"/>
    <col min="4" max="6" width="8.88671875" style="52"/>
  </cols>
  <sheetData>
    <row r="1" spans="2:6" ht="21" x14ac:dyDescent="0.3">
      <c r="B1" s="70" t="s">
        <v>14</v>
      </c>
    </row>
    <row r="2" spans="2:6" ht="14.4" x14ac:dyDescent="0.3">
      <c r="C2"/>
      <c r="D2"/>
      <c r="E2"/>
      <c r="F2"/>
    </row>
    <row r="3" spans="2:6" ht="14.4" x14ac:dyDescent="0.3">
      <c r="C3" s="86" t="s">
        <v>154</v>
      </c>
      <c r="D3" s="73">
        <v>2025</v>
      </c>
      <c r="E3" s="74">
        <v>2024</v>
      </c>
      <c r="F3" s="74">
        <v>2023</v>
      </c>
    </row>
    <row r="4" spans="2:6" ht="14.4" x14ac:dyDescent="0.3">
      <c r="C4" s="130" t="s">
        <v>169</v>
      </c>
      <c r="D4" s="59">
        <v>14</v>
      </c>
      <c r="E4" s="59">
        <v>14</v>
      </c>
      <c r="F4" s="59">
        <v>14</v>
      </c>
    </row>
    <row r="5" spans="2:6" ht="14.4" x14ac:dyDescent="0.3">
      <c r="C5" s="130" t="s">
        <v>170</v>
      </c>
      <c r="D5" s="59">
        <v>4</v>
      </c>
      <c r="E5" s="59">
        <v>4</v>
      </c>
      <c r="F5" s="59">
        <v>4</v>
      </c>
    </row>
    <row r="6" spans="2:6" ht="14.4" x14ac:dyDescent="0.3">
      <c r="C6" s="130" t="s">
        <v>171</v>
      </c>
      <c r="D6" s="60">
        <v>0.99</v>
      </c>
      <c r="E6" s="60">
        <v>0.97</v>
      </c>
      <c r="F6" s="60">
        <v>0.97</v>
      </c>
    </row>
    <row r="7" spans="2:6" ht="14.4" x14ac:dyDescent="0.3">
      <c r="C7" s="130" t="s">
        <v>172</v>
      </c>
      <c r="D7" s="60">
        <v>0.6</v>
      </c>
      <c r="E7" s="60">
        <v>0.6</v>
      </c>
      <c r="F7" s="60">
        <v>0.6</v>
      </c>
    </row>
    <row r="8" spans="2:6" ht="14.4" x14ac:dyDescent="0.3">
      <c r="C8" s="131" t="s">
        <v>173</v>
      </c>
      <c r="D8" s="60">
        <v>0.45</v>
      </c>
      <c r="E8" s="60">
        <v>0.5</v>
      </c>
      <c r="F8" s="60">
        <v>0.5</v>
      </c>
    </row>
    <row r="9" spans="2:6" ht="14.4" x14ac:dyDescent="0.3">
      <c r="C9" s="130" t="s">
        <v>174</v>
      </c>
      <c r="D9" s="228">
        <v>0.997</v>
      </c>
      <c r="E9" s="228">
        <v>0.98399999999999999</v>
      </c>
      <c r="F9" s="60">
        <v>1</v>
      </c>
    </row>
    <row r="10" spans="2:6" ht="14.4" x14ac:dyDescent="0.3">
      <c r="C10" s="185" t="s">
        <v>175</v>
      </c>
      <c r="D10" s="230">
        <v>0.877</v>
      </c>
      <c r="E10" s="229">
        <v>0.83799999999999997</v>
      </c>
      <c r="F10" s="188">
        <v>0.68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B1:I48"/>
  <sheetViews>
    <sheetView zoomScaleNormal="100" workbookViewId="0"/>
  </sheetViews>
  <sheetFormatPr defaultColWidth="9.109375" defaultRowHeight="14.4" x14ac:dyDescent="0.3"/>
  <cols>
    <col min="1" max="2" width="8.88671875" style="1" customWidth="1"/>
    <col min="3" max="3" width="26.6640625" style="1" bestFit="1" customWidth="1"/>
    <col min="4" max="7" width="30" style="1" customWidth="1"/>
    <col min="8" max="8" width="22.5546875" style="1" bestFit="1" customWidth="1"/>
    <col min="9" max="16384" width="9.109375" style="1"/>
  </cols>
  <sheetData>
    <row r="1" spans="2:9" ht="21" x14ac:dyDescent="0.3">
      <c r="B1" s="70" t="s">
        <v>15</v>
      </c>
      <c r="D1" s="10"/>
      <c r="E1" s="10"/>
      <c r="I1"/>
    </row>
    <row r="2" spans="2:9" x14ac:dyDescent="0.3">
      <c r="C2" s="10"/>
      <c r="D2" s="10"/>
      <c r="E2" s="10"/>
    </row>
    <row r="3" spans="2:9" s="22" customFormat="1" ht="18" customHeight="1" x14ac:dyDescent="0.3">
      <c r="B3" s="71" t="s">
        <v>16</v>
      </c>
      <c r="D3" s="72"/>
      <c r="E3" s="72"/>
      <c r="F3" s="72"/>
      <c r="G3" s="72"/>
    </row>
    <row r="4" spans="2:9" ht="32.25" customHeight="1" thickBot="1" x14ac:dyDescent="0.35">
      <c r="C4" s="8" t="s">
        <v>17</v>
      </c>
      <c r="D4" s="77" t="s">
        <v>18</v>
      </c>
      <c r="E4" s="77" t="s">
        <v>19</v>
      </c>
      <c r="F4" s="76" t="s">
        <v>20</v>
      </c>
      <c r="G4" s="76" t="s">
        <v>21</v>
      </c>
    </row>
    <row r="5" spans="2:9" x14ac:dyDescent="0.3">
      <c r="C5" s="5" t="s">
        <v>22</v>
      </c>
      <c r="D5" s="87">
        <v>44184.665500000003</v>
      </c>
      <c r="E5" s="208">
        <v>0.48454120101143494</v>
      </c>
      <c r="F5" s="35">
        <v>46509</v>
      </c>
      <c r="G5" s="36">
        <v>46074</v>
      </c>
    </row>
    <row r="6" spans="2:9" x14ac:dyDescent="0.3">
      <c r="C6" s="6" t="s">
        <v>23</v>
      </c>
      <c r="D6" s="88">
        <v>7954</v>
      </c>
      <c r="E6" s="89">
        <v>8.7225752854119792E-2</v>
      </c>
      <c r="F6" s="37">
        <v>8078</v>
      </c>
      <c r="G6" s="38">
        <v>7738</v>
      </c>
    </row>
    <row r="7" spans="2:9" x14ac:dyDescent="0.3">
      <c r="C7" s="6" t="s">
        <v>24</v>
      </c>
      <c r="D7" s="88">
        <v>5573</v>
      </c>
      <c r="E7" s="89">
        <v>6.1115051628867184E-2</v>
      </c>
      <c r="F7" s="37">
        <v>5887</v>
      </c>
      <c r="G7" s="38">
        <v>6094</v>
      </c>
    </row>
    <row r="8" spans="2:9" x14ac:dyDescent="0.3">
      <c r="C8" s="6" t="s">
        <v>25</v>
      </c>
      <c r="D8" s="88">
        <v>4638</v>
      </c>
      <c r="E8" s="89">
        <v>5.0861584327056522E-2</v>
      </c>
      <c r="F8" s="37">
        <v>4546</v>
      </c>
      <c r="G8" s="38">
        <v>4540</v>
      </c>
    </row>
    <row r="9" spans="2:9" x14ac:dyDescent="0.3">
      <c r="C9" s="6" t="s">
        <v>26</v>
      </c>
      <c r="D9" s="88">
        <v>2875</v>
      </c>
      <c r="E9" s="89">
        <v>3.1528041168669148E-2</v>
      </c>
      <c r="F9" s="37">
        <v>3228</v>
      </c>
      <c r="G9" s="38">
        <v>3092</v>
      </c>
    </row>
    <row r="10" spans="2:9" x14ac:dyDescent="0.3">
      <c r="C10" s="6" t="s">
        <v>27</v>
      </c>
      <c r="D10" s="88">
        <v>2826</v>
      </c>
      <c r="E10" s="89">
        <v>3.0990693684403135E-2</v>
      </c>
      <c r="F10" s="37">
        <v>3162</v>
      </c>
      <c r="G10" s="38">
        <v>3111</v>
      </c>
    </row>
    <row r="11" spans="2:9" x14ac:dyDescent="0.3">
      <c r="C11" s="6" t="s">
        <v>28</v>
      </c>
      <c r="D11" s="88">
        <v>3165</v>
      </c>
      <c r="E11" s="89">
        <v>3.470826097350882E-2</v>
      </c>
      <c r="F11" s="37">
        <v>2809</v>
      </c>
      <c r="G11" s="38">
        <v>2877</v>
      </c>
    </row>
    <row r="12" spans="2:9" x14ac:dyDescent="0.3">
      <c r="C12" s="6" t="s">
        <v>29</v>
      </c>
      <c r="D12" s="88">
        <v>1787</v>
      </c>
      <c r="E12" s="89">
        <v>1.9596733762925832E-2</v>
      </c>
      <c r="F12" s="37">
        <v>2019</v>
      </c>
      <c r="G12" s="38">
        <v>1878</v>
      </c>
    </row>
    <row r="13" spans="2:9" x14ac:dyDescent="0.3">
      <c r="C13" s="6" t="s">
        <v>30</v>
      </c>
      <c r="D13" s="88">
        <v>1912</v>
      </c>
      <c r="E13" s="89">
        <v>2.0967518161563621E-2</v>
      </c>
      <c r="F13" s="37">
        <v>1702</v>
      </c>
      <c r="G13" s="38">
        <v>1767</v>
      </c>
    </row>
    <row r="14" spans="2:9" x14ac:dyDescent="0.3">
      <c r="C14" s="6" t="s">
        <v>31</v>
      </c>
      <c r="D14" s="88">
        <v>1740</v>
      </c>
      <c r="E14" s="89">
        <v>1.9081318829038022E-2</v>
      </c>
      <c r="F14" s="37">
        <v>1694</v>
      </c>
      <c r="G14" s="38">
        <v>1611</v>
      </c>
    </row>
    <row r="15" spans="2:9" ht="15" thickBot="1" x14ac:dyDescent="0.35">
      <c r="C15" s="7" t="s">
        <v>32</v>
      </c>
      <c r="D15" s="90">
        <v>14534</v>
      </c>
      <c r="E15" s="91">
        <v>0.15938384359841301</v>
      </c>
      <c r="F15" s="39">
        <v>18333</v>
      </c>
      <c r="G15" s="40">
        <v>18515</v>
      </c>
    </row>
    <row r="16" spans="2:9" x14ac:dyDescent="0.3">
      <c r="F16" s="4"/>
    </row>
    <row r="18" spans="2:8" s="22" customFormat="1" ht="18" customHeight="1" x14ac:dyDescent="0.3">
      <c r="B18" s="71" t="s">
        <v>33</v>
      </c>
      <c r="D18" s="72"/>
      <c r="E18" s="72"/>
      <c r="F18" s="72"/>
      <c r="G18" s="72"/>
    </row>
    <row r="19" spans="2:8" ht="29.4" thickBot="1" x14ac:dyDescent="0.35">
      <c r="C19" s="13" t="s">
        <v>34</v>
      </c>
      <c r="D19" s="75" t="s">
        <v>35</v>
      </c>
      <c r="E19" s="76" t="s">
        <v>36</v>
      </c>
      <c r="F19" s="76" t="s">
        <v>37</v>
      </c>
      <c r="G19"/>
    </row>
    <row r="20" spans="2:8" x14ac:dyDescent="0.3">
      <c r="C20" s="11" t="s">
        <v>38</v>
      </c>
      <c r="D20" s="12">
        <v>66308.188900000008</v>
      </c>
      <c r="E20" s="12">
        <v>71709</v>
      </c>
      <c r="F20" s="12">
        <v>71530</v>
      </c>
    </row>
    <row r="21" spans="2:8" x14ac:dyDescent="0.3">
      <c r="C21" s="6" t="s">
        <v>39</v>
      </c>
      <c r="D21" s="3">
        <v>24833.476599999998</v>
      </c>
      <c r="E21" s="3">
        <v>26220</v>
      </c>
      <c r="F21" s="3">
        <v>25767</v>
      </c>
    </row>
    <row r="22" spans="2:8" x14ac:dyDescent="0.3">
      <c r="C22" s="6" t="s">
        <v>32</v>
      </c>
      <c r="D22" s="2">
        <v>8</v>
      </c>
      <c r="E22" s="2">
        <v>4</v>
      </c>
      <c r="F22" s="2"/>
    </row>
    <row r="23" spans="2:8" x14ac:dyDescent="0.3">
      <c r="C23" s="6" t="s">
        <v>40</v>
      </c>
      <c r="D23" s="2">
        <v>39</v>
      </c>
      <c r="E23" s="2">
        <v>34</v>
      </c>
      <c r="F23" s="2"/>
    </row>
    <row r="24" spans="2:8" ht="15" thickBot="1" x14ac:dyDescent="0.35">
      <c r="C24" s="14" t="s">
        <v>41</v>
      </c>
      <c r="D24" s="15">
        <v>91188.665500000003</v>
      </c>
      <c r="E24" s="15">
        <v>97967</v>
      </c>
      <c r="F24" s="15">
        <v>97297</v>
      </c>
    </row>
    <row r="29" spans="2:8" s="22" customFormat="1" ht="18" customHeight="1" x14ac:dyDescent="0.3">
      <c r="B29" s="71" t="s">
        <v>42</v>
      </c>
      <c r="D29" s="72"/>
      <c r="E29" s="72"/>
      <c r="F29" s="72"/>
      <c r="G29" s="72"/>
    </row>
    <row r="30" spans="2:8" x14ac:dyDescent="0.3">
      <c r="C30"/>
      <c r="D30" s="73">
        <v>2025</v>
      </c>
      <c r="E30" s="74">
        <v>2024</v>
      </c>
      <c r="F30" s="74">
        <v>2023</v>
      </c>
      <c r="G30" s="48"/>
    </row>
    <row r="31" spans="2:8" x14ac:dyDescent="0.3">
      <c r="C31" s="78" t="s">
        <v>43</v>
      </c>
      <c r="D31" s="79" t="s">
        <v>44</v>
      </c>
      <c r="E31" s="79" t="s">
        <v>44</v>
      </c>
      <c r="F31" s="79" t="s">
        <v>44</v>
      </c>
      <c r="G31" s="48"/>
    </row>
    <row r="32" spans="2:8" x14ac:dyDescent="0.3">
      <c r="C32" s="80" t="s">
        <v>45</v>
      </c>
      <c r="D32" s="173">
        <v>0.34599999999999997</v>
      </c>
      <c r="E32" s="174">
        <v>0.33600000000000002</v>
      </c>
      <c r="F32" s="174">
        <v>0.31366845843140079</v>
      </c>
      <c r="G32" s="49"/>
      <c r="H32" s="47"/>
    </row>
    <row r="33" spans="3:9" x14ac:dyDescent="0.3">
      <c r="C33" s="172" t="s">
        <v>46</v>
      </c>
      <c r="D33" s="82">
        <v>0.66900000000000004</v>
      </c>
      <c r="E33" s="83">
        <v>0.68</v>
      </c>
      <c r="F33" s="83">
        <v>0.68789934139388575</v>
      </c>
      <c r="G33" s="49"/>
      <c r="H33" s="49"/>
      <c r="I33" s="48"/>
    </row>
    <row r="34" spans="3:9" x14ac:dyDescent="0.3">
      <c r="C34" s="81" t="s">
        <v>47</v>
      </c>
      <c r="D34" s="84">
        <v>0.33100000000000002</v>
      </c>
      <c r="E34" s="85">
        <v>0.32</v>
      </c>
      <c r="F34" s="85">
        <v>0.31213342507945868</v>
      </c>
      <c r="G34" s="49"/>
      <c r="H34" s="49"/>
      <c r="I34" s="48"/>
    </row>
    <row r="35" spans="3:9" x14ac:dyDescent="0.3">
      <c r="C35" s="80" t="s">
        <v>48</v>
      </c>
      <c r="D35" s="173">
        <v>0.65400000000000003</v>
      </c>
      <c r="E35" s="174">
        <v>0.68633154156859921</v>
      </c>
      <c r="F35" s="174">
        <v>0.68633154156859921</v>
      </c>
      <c r="G35" s="49"/>
      <c r="H35" s="49"/>
      <c r="I35" s="48"/>
    </row>
    <row r="36" spans="3:9" x14ac:dyDescent="0.3">
      <c r="C36" s="81" t="s">
        <v>49</v>
      </c>
      <c r="D36" s="82">
        <v>0.75800000000000001</v>
      </c>
      <c r="E36" s="83">
        <v>0.75853902345251822</v>
      </c>
      <c r="F36" s="83">
        <v>0.75677618377309896</v>
      </c>
      <c r="G36" s="49"/>
      <c r="H36" s="47"/>
    </row>
    <row r="37" spans="3:9" x14ac:dyDescent="0.3">
      <c r="C37" s="81" t="s">
        <v>47</v>
      </c>
      <c r="D37" s="84">
        <v>0.24099999999999999</v>
      </c>
      <c r="E37" s="85">
        <v>0.24146097654748175</v>
      </c>
      <c r="F37" s="85">
        <v>0.24322381622690106</v>
      </c>
      <c r="G37" s="49"/>
      <c r="H37" s="47"/>
    </row>
    <row r="38" spans="3:9" x14ac:dyDescent="0.3">
      <c r="C38" s="80" t="s">
        <v>50</v>
      </c>
      <c r="D38" s="174">
        <v>1</v>
      </c>
      <c r="E38" s="174">
        <v>1</v>
      </c>
      <c r="F38" s="174">
        <v>1</v>
      </c>
      <c r="G38" s="48"/>
    </row>
    <row r="39" spans="3:9" x14ac:dyDescent="0.3">
      <c r="C39" s="172" t="s">
        <v>46</v>
      </c>
      <c r="D39" s="82">
        <v>0.72699999999999998</v>
      </c>
      <c r="E39" s="83">
        <v>0.73199999999999998</v>
      </c>
      <c r="F39" s="83">
        <v>0.73517169080238853</v>
      </c>
      <c r="G39" s="49"/>
      <c r="H39" s="47"/>
    </row>
    <row r="40" spans="3:9" x14ac:dyDescent="0.3">
      <c r="C40" s="81" t="s">
        <v>47</v>
      </c>
      <c r="D40" s="84">
        <v>0.27300000000000002</v>
      </c>
      <c r="E40" s="85">
        <v>0.26800000000000002</v>
      </c>
      <c r="F40" s="85">
        <v>0.26482830919761141</v>
      </c>
      <c r="G40" s="49"/>
      <c r="H40" s="47"/>
    </row>
    <row r="41" spans="3:9" x14ac:dyDescent="0.3">
      <c r="C41" s="169" t="s">
        <v>51</v>
      </c>
      <c r="D41" s="170">
        <v>1</v>
      </c>
      <c r="E41" s="170">
        <v>1</v>
      </c>
      <c r="F41" s="171">
        <v>1</v>
      </c>
      <c r="G41" s="48"/>
    </row>
    <row r="45" spans="3:9" x14ac:dyDescent="0.3">
      <c r="C45" s="86" t="s">
        <v>52</v>
      </c>
      <c r="D45" s="73">
        <v>2025</v>
      </c>
      <c r="E45" s="74">
        <v>2024</v>
      </c>
    </row>
    <row r="46" spans="3:9" x14ac:dyDescent="0.3">
      <c r="C46" s="81" t="s">
        <v>53</v>
      </c>
      <c r="D46" s="223">
        <v>91189</v>
      </c>
      <c r="E46" s="223">
        <v>97967</v>
      </c>
    </row>
    <row r="47" spans="3:9" x14ac:dyDescent="0.3">
      <c r="C47" s="81" t="s">
        <v>54</v>
      </c>
      <c r="D47" s="223">
        <v>178897870</v>
      </c>
      <c r="E47" s="223">
        <v>183439991</v>
      </c>
    </row>
    <row r="48" spans="3:9" x14ac:dyDescent="0.3">
      <c r="C48" s="80" t="s">
        <v>52</v>
      </c>
      <c r="D48" s="224">
        <v>155329544</v>
      </c>
      <c r="E48" s="224">
        <v>164415543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F00D-C337-42C1-85CA-5866AF649D73}">
  <dimension ref="B1:H37"/>
  <sheetViews>
    <sheetView zoomScaleNormal="100" workbookViewId="0"/>
  </sheetViews>
  <sheetFormatPr defaultColWidth="8.5546875" defaultRowHeight="14.4" x14ac:dyDescent="0.3"/>
  <cols>
    <col min="1" max="2" width="8.88671875" customWidth="1"/>
    <col min="3" max="3" width="55.5546875" customWidth="1"/>
    <col min="4" max="6" width="13.44140625" customWidth="1"/>
  </cols>
  <sheetData>
    <row r="1" spans="2:8" ht="21" x14ac:dyDescent="0.3">
      <c r="B1" s="70" t="s">
        <v>55</v>
      </c>
      <c r="D1" s="1"/>
      <c r="E1" s="1"/>
      <c r="F1" s="1"/>
    </row>
    <row r="2" spans="2:8" x14ac:dyDescent="0.3">
      <c r="C2" s="1"/>
      <c r="D2" s="1"/>
      <c r="E2" s="1"/>
      <c r="F2" s="1"/>
    </row>
    <row r="3" spans="2:8" ht="15" thickBot="1" x14ac:dyDescent="0.35">
      <c r="C3" s="86" t="s">
        <v>56</v>
      </c>
      <c r="D3" s="73">
        <v>2025</v>
      </c>
      <c r="E3" s="74">
        <v>2024</v>
      </c>
      <c r="F3" s="74">
        <v>2023</v>
      </c>
      <c r="H3" s="41"/>
    </row>
    <row r="4" spans="2:8" x14ac:dyDescent="0.3">
      <c r="C4" s="21" t="s">
        <v>57</v>
      </c>
      <c r="D4" s="92">
        <v>84785.865099999995</v>
      </c>
      <c r="E4" s="44">
        <v>90114</v>
      </c>
      <c r="F4" s="44">
        <v>89240</v>
      </c>
    </row>
    <row r="5" spans="2:8" x14ac:dyDescent="0.3">
      <c r="C5" s="95" t="s">
        <v>58</v>
      </c>
      <c r="D5" s="93">
        <v>6357.8004000000001</v>
      </c>
      <c r="E5" s="45">
        <v>7806</v>
      </c>
      <c r="F5" s="46">
        <v>8057</v>
      </c>
    </row>
    <row r="6" spans="2:8" x14ac:dyDescent="0.3">
      <c r="C6" s="95" t="s">
        <v>59</v>
      </c>
      <c r="D6" s="56">
        <v>45</v>
      </c>
      <c r="E6" s="56">
        <v>47</v>
      </c>
      <c r="F6" s="57" t="s">
        <v>60</v>
      </c>
    </row>
    <row r="7" spans="2:8" ht="15" thickBot="1" x14ac:dyDescent="0.35">
      <c r="C7" s="94" t="s">
        <v>61</v>
      </c>
      <c r="D7" s="58">
        <v>91188.665500000003</v>
      </c>
      <c r="E7" s="58">
        <v>97967</v>
      </c>
      <c r="F7" s="58">
        <v>97297</v>
      </c>
    </row>
    <row r="8" spans="2:8" x14ac:dyDescent="0.3">
      <c r="C8" s="1"/>
      <c r="E8" s="1"/>
      <c r="F8" s="1"/>
    </row>
    <row r="9" spans="2:8" x14ac:dyDescent="0.3">
      <c r="C9" s="1"/>
      <c r="D9" s="1"/>
      <c r="E9" s="1"/>
      <c r="F9" s="1"/>
    </row>
    <row r="10" spans="2:8" ht="15" thickBot="1" x14ac:dyDescent="0.35">
      <c r="C10" s="86" t="s">
        <v>62</v>
      </c>
      <c r="D10" s="73">
        <v>2025</v>
      </c>
      <c r="E10" s="74">
        <v>2024</v>
      </c>
      <c r="F10" s="74">
        <v>2023</v>
      </c>
    </row>
    <row r="11" spans="2:8" x14ac:dyDescent="0.3">
      <c r="C11" s="16" t="s">
        <v>63</v>
      </c>
      <c r="D11" s="98">
        <v>40824.86510000001</v>
      </c>
      <c r="E11" s="44">
        <v>42535</v>
      </c>
      <c r="F11" s="44">
        <v>42162.13</v>
      </c>
    </row>
    <row r="12" spans="2:8" x14ac:dyDescent="0.3">
      <c r="C12" s="17" t="s">
        <v>64</v>
      </c>
      <c r="D12" s="99">
        <v>26448</v>
      </c>
      <c r="E12" s="46">
        <v>27544</v>
      </c>
      <c r="F12" s="46">
        <v>27317</v>
      </c>
    </row>
    <row r="13" spans="2:8" x14ac:dyDescent="0.3">
      <c r="C13" s="17" t="s">
        <v>65</v>
      </c>
      <c r="D13" s="99">
        <v>6690</v>
      </c>
      <c r="E13" s="46">
        <v>6211</v>
      </c>
      <c r="F13" s="46">
        <v>5928</v>
      </c>
    </row>
    <row r="14" spans="2:8" x14ac:dyDescent="0.3">
      <c r="C14" s="17" t="s">
        <v>66</v>
      </c>
      <c r="D14" s="99">
        <v>2923</v>
      </c>
      <c r="E14" s="46">
        <v>3276</v>
      </c>
      <c r="F14" s="46">
        <v>3092</v>
      </c>
    </row>
    <row r="15" spans="2:8" x14ac:dyDescent="0.3">
      <c r="C15" s="96" t="s">
        <v>67</v>
      </c>
      <c r="D15" s="99">
        <v>7900</v>
      </c>
      <c r="E15" s="46">
        <v>10548</v>
      </c>
      <c r="F15" s="46">
        <v>10741</v>
      </c>
    </row>
    <row r="16" spans="2:8" x14ac:dyDescent="0.3">
      <c r="C16" s="94" t="s">
        <v>61</v>
      </c>
      <c r="D16" s="58">
        <v>84785.86510000001</v>
      </c>
      <c r="E16" s="58">
        <v>90114</v>
      </c>
      <c r="F16" s="58">
        <v>89240.13</v>
      </c>
    </row>
    <row r="17" spans="3:8" x14ac:dyDescent="0.3">
      <c r="C17" s="1"/>
      <c r="D17" s="1"/>
      <c r="E17" s="1"/>
      <c r="F17" s="1"/>
    </row>
    <row r="18" spans="3:8" x14ac:dyDescent="0.3">
      <c r="C18" s="1"/>
      <c r="D18" s="1"/>
      <c r="E18" s="1"/>
      <c r="F18" s="1"/>
    </row>
    <row r="19" spans="3:8" ht="15" thickBot="1" x14ac:dyDescent="0.35">
      <c r="C19" s="86" t="s">
        <v>68</v>
      </c>
      <c r="D19" s="73">
        <v>2025</v>
      </c>
      <c r="E19" s="74">
        <v>2024</v>
      </c>
      <c r="F19" s="74">
        <v>2023</v>
      </c>
    </row>
    <row r="20" spans="3:8" x14ac:dyDescent="0.3">
      <c r="C20" s="16" t="s">
        <v>63</v>
      </c>
      <c r="D20" s="98">
        <v>3358.8004000000001</v>
      </c>
      <c r="E20" s="44">
        <v>3972</v>
      </c>
      <c r="F20" s="44">
        <v>3911.84</v>
      </c>
    </row>
    <row r="21" spans="3:8" x14ac:dyDescent="0.3">
      <c r="C21" s="17" t="s">
        <v>64</v>
      </c>
      <c r="D21" s="99">
        <v>1295</v>
      </c>
      <c r="E21" s="46">
        <v>1408</v>
      </c>
      <c r="F21" s="46">
        <v>1505</v>
      </c>
    </row>
    <row r="22" spans="3:8" x14ac:dyDescent="0.3">
      <c r="C22" s="17" t="s">
        <v>65</v>
      </c>
      <c r="D22" s="99">
        <v>132</v>
      </c>
      <c r="E22" s="46">
        <v>159</v>
      </c>
      <c r="F22" s="46">
        <v>191</v>
      </c>
    </row>
    <row r="23" spans="3:8" x14ac:dyDescent="0.3">
      <c r="C23" s="17" t="s">
        <v>66</v>
      </c>
      <c r="D23" s="99">
        <v>16</v>
      </c>
      <c r="E23" s="46">
        <v>14</v>
      </c>
      <c r="F23" s="46">
        <v>61</v>
      </c>
    </row>
    <row r="24" spans="3:8" x14ac:dyDescent="0.3">
      <c r="C24" s="96" t="s">
        <v>67</v>
      </c>
      <c r="D24" s="99">
        <v>1556</v>
      </c>
      <c r="E24" s="46">
        <v>2253</v>
      </c>
      <c r="F24" s="46">
        <v>2388</v>
      </c>
    </row>
    <row r="25" spans="3:8" x14ac:dyDescent="0.3">
      <c r="C25" s="94" t="s">
        <v>61</v>
      </c>
      <c r="D25" s="58">
        <v>6357.8004000000001</v>
      </c>
      <c r="E25" s="58">
        <v>7806</v>
      </c>
      <c r="F25" s="58">
        <v>8056.84</v>
      </c>
    </row>
    <row r="26" spans="3:8" x14ac:dyDescent="0.3">
      <c r="C26" s="1"/>
      <c r="D26" s="1"/>
      <c r="E26" s="1"/>
      <c r="F26" s="1"/>
    </row>
    <row r="27" spans="3:8" x14ac:dyDescent="0.3">
      <c r="C27" s="1"/>
      <c r="D27" s="1"/>
      <c r="E27" s="1"/>
      <c r="F27" s="1"/>
    </row>
    <row r="28" spans="3:8" ht="15" thickBot="1" x14ac:dyDescent="0.35">
      <c r="C28" s="86" t="s">
        <v>69</v>
      </c>
      <c r="D28" s="73">
        <v>2025</v>
      </c>
      <c r="E28" s="74">
        <v>2024</v>
      </c>
      <c r="F28" s="74">
        <v>2023</v>
      </c>
      <c r="H28" s="41"/>
    </row>
    <row r="29" spans="3:8" x14ac:dyDescent="0.3">
      <c r="C29" s="16" t="s">
        <v>63</v>
      </c>
      <c r="D29" s="44">
        <v>1</v>
      </c>
      <c r="E29" s="44">
        <v>2</v>
      </c>
      <c r="F29" s="55" t="s">
        <v>60</v>
      </c>
    </row>
    <row r="30" spans="3:8" x14ac:dyDescent="0.3">
      <c r="C30" s="17" t="s">
        <v>64</v>
      </c>
      <c r="D30" s="46">
        <v>43</v>
      </c>
      <c r="E30" s="46">
        <v>34</v>
      </c>
      <c r="F30" s="54" t="s">
        <v>60</v>
      </c>
    </row>
    <row r="31" spans="3:8" x14ac:dyDescent="0.3">
      <c r="C31" s="17" t="s">
        <v>65</v>
      </c>
      <c r="D31" s="246">
        <v>0</v>
      </c>
      <c r="E31" s="46">
        <v>2</v>
      </c>
      <c r="F31" s="54" t="s">
        <v>60</v>
      </c>
    </row>
    <row r="32" spans="3:8" x14ac:dyDescent="0.3">
      <c r="C32" s="17" t="s">
        <v>66</v>
      </c>
      <c r="D32" s="246">
        <v>0</v>
      </c>
      <c r="E32" s="46">
        <v>2</v>
      </c>
      <c r="F32" s="54" t="s">
        <v>60</v>
      </c>
    </row>
    <row r="33" spans="3:6" x14ac:dyDescent="0.3">
      <c r="C33" s="96" t="s">
        <v>67</v>
      </c>
      <c r="D33" s="46">
        <v>1</v>
      </c>
      <c r="E33" s="46">
        <v>7</v>
      </c>
      <c r="F33" s="54" t="s">
        <v>60</v>
      </c>
    </row>
    <row r="34" spans="3:6" x14ac:dyDescent="0.3">
      <c r="C34" s="94" t="s">
        <v>61</v>
      </c>
      <c r="D34" s="58">
        <v>45</v>
      </c>
      <c r="E34" s="58">
        <v>47</v>
      </c>
      <c r="F34" s="97" t="s">
        <v>60</v>
      </c>
    </row>
    <row r="37" spans="3:6" x14ac:dyDescent="0.3">
      <c r="C37" s="53" t="s">
        <v>70</v>
      </c>
      <c r="D37" s="53"/>
      <c r="E37" s="53"/>
      <c r="F37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9658-4F3C-4D4B-AD22-89C65F7C7040}">
  <dimension ref="B1:F16"/>
  <sheetViews>
    <sheetView zoomScaleNormal="100" workbookViewId="0"/>
  </sheetViews>
  <sheetFormatPr defaultColWidth="9.109375" defaultRowHeight="14.4" x14ac:dyDescent="0.3"/>
  <cols>
    <col min="1" max="2" width="8.88671875" customWidth="1"/>
    <col min="3" max="3" width="21.44140625" bestFit="1" customWidth="1"/>
    <col min="4" max="5" width="15" customWidth="1"/>
    <col min="6" max="6" width="14.5546875" bestFit="1" customWidth="1"/>
  </cols>
  <sheetData>
    <row r="1" spans="2:6" ht="21" x14ac:dyDescent="0.3">
      <c r="B1" s="70" t="s">
        <v>4</v>
      </c>
    </row>
    <row r="3" spans="2:6" x14ac:dyDescent="0.3">
      <c r="C3" s="86"/>
      <c r="D3" s="73">
        <v>2025</v>
      </c>
      <c r="E3" s="74">
        <v>2024</v>
      </c>
      <c r="F3" s="74">
        <v>2023</v>
      </c>
    </row>
    <row r="4" spans="2:6" x14ac:dyDescent="0.3">
      <c r="C4" s="100" t="s">
        <v>71</v>
      </c>
      <c r="D4" s="101">
        <v>8382</v>
      </c>
      <c r="E4" s="101">
        <v>10230.4</v>
      </c>
      <c r="F4" s="101">
        <v>10795</v>
      </c>
    </row>
    <row r="5" spans="2:6" x14ac:dyDescent="0.3">
      <c r="C5" s="102" t="s">
        <v>72</v>
      </c>
      <c r="D5" s="103">
        <v>2151</v>
      </c>
      <c r="E5" s="104">
        <v>2784.2399999999993</v>
      </c>
      <c r="F5" s="104">
        <v>2903</v>
      </c>
    </row>
    <row r="6" spans="2:6" x14ac:dyDescent="0.3">
      <c r="C6" s="105" t="s">
        <v>73</v>
      </c>
      <c r="D6" s="106">
        <v>6202</v>
      </c>
      <c r="E6" s="107">
        <v>7406.16</v>
      </c>
      <c r="F6" s="107">
        <v>7892</v>
      </c>
    </row>
    <row r="7" spans="2:6" x14ac:dyDescent="0.3">
      <c r="C7" s="108" t="s">
        <v>74</v>
      </c>
      <c r="D7" s="109">
        <v>30</v>
      </c>
      <c r="E7" s="110">
        <v>40</v>
      </c>
      <c r="F7" s="110"/>
    </row>
    <row r="8" spans="2:6" x14ac:dyDescent="0.3">
      <c r="C8" s="100" t="s">
        <v>75</v>
      </c>
      <c r="D8" s="111">
        <v>4399</v>
      </c>
      <c r="E8" s="112">
        <v>5358.6900000000005</v>
      </c>
      <c r="F8" s="112">
        <v>5400</v>
      </c>
    </row>
    <row r="9" spans="2:6" x14ac:dyDescent="0.3">
      <c r="C9" s="102" t="s">
        <v>72</v>
      </c>
      <c r="D9" s="103">
        <v>1356</v>
      </c>
      <c r="E9" s="104">
        <v>1636.83</v>
      </c>
      <c r="F9" s="104">
        <v>1801</v>
      </c>
    </row>
    <row r="10" spans="2:6" x14ac:dyDescent="0.3">
      <c r="C10" s="105" t="s">
        <v>73</v>
      </c>
      <c r="D10" s="106">
        <v>3042</v>
      </c>
      <c r="E10" s="107">
        <v>3713.86</v>
      </c>
      <c r="F10" s="107">
        <v>3598</v>
      </c>
    </row>
    <row r="11" spans="2:6" x14ac:dyDescent="0.3">
      <c r="C11" s="108" t="s">
        <v>74</v>
      </c>
      <c r="D11" s="109">
        <v>1</v>
      </c>
      <c r="E11" s="110">
        <v>8</v>
      </c>
      <c r="F11" s="110"/>
    </row>
    <row r="12" spans="2:6" ht="15" thickBot="1" x14ac:dyDescent="0.35">
      <c r="C12" s="100" t="s">
        <v>76</v>
      </c>
      <c r="D12" s="112">
        <f>D4+D8</f>
        <v>12781</v>
      </c>
      <c r="E12" s="112">
        <v>15589</v>
      </c>
      <c r="F12" s="112">
        <v>16195</v>
      </c>
    </row>
    <row r="13" spans="2:6" x14ac:dyDescent="0.3">
      <c r="C13" s="175" t="s">
        <v>77</v>
      </c>
      <c r="D13" s="176">
        <v>1</v>
      </c>
      <c r="E13" s="176">
        <v>1</v>
      </c>
      <c r="F13" s="176">
        <v>1</v>
      </c>
    </row>
    <row r="14" spans="2:6" ht="58.2" thickBot="1" x14ac:dyDescent="0.35">
      <c r="C14" s="100" t="s">
        <v>78</v>
      </c>
      <c r="D14" s="240"/>
      <c r="E14" s="205">
        <v>0.317</v>
      </c>
      <c r="F14" s="205">
        <v>0.26</v>
      </c>
    </row>
    <row r="15" spans="2:6" x14ac:dyDescent="0.3">
      <c r="C15" s="203"/>
      <c r="D15" s="204"/>
      <c r="E15" s="204"/>
      <c r="F15" s="204"/>
    </row>
    <row r="16" spans="2:6" x14ac:dyDescent="0.3">
      <c r="C16" s="113" t="s">
        <v>79</v>
      </c>
      <c r="D16" s="113"/>
      <c r="E16" s="113"/>
      <c r="F16" s="114"/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029E-F15E-4E7B-B4A4-B98A8D43939F}">
  <dimension ref="B1:G46"/>
  <sheetViews>
    <sheetView zoomScaleNormal="100" workbookViewId="0"/>
  </sheetViews>
  <sheetFormatPr defaultColWidth="8.5546875" defaultRowHeight="14.4" x14ac:dyDescent="0.3"/>
  <cols>
    <col min="1" max="2" width="8.88671875" customWidth="1"/>
    <col min="3" max="3" width="32.5546875" customWidth="1"/>
    <col min="4" max="6" width="14.44140625" customWidth="1"/>
  </cols>
  <sheetData>
    <row r="1" spans="2:7" ht="21" x14ac:dyDescent="0.3">
      <c r="B1" s="70" t="s">
        <v>80</v>
      </c>
      <c r="D1" s="9"/>
      <c r="E1" s="9"/>
      <c r="F1" s="9"/>
      <c r="G1" s="1"/>
    </row>
    <row r="2" spans="2:7" x14ac:dyDescent="0.3">
      <c r="C2" s="10"/>
      <c r="D2" s="9"/>
      <c r="E2" s="9"/>
      <c r="F2" s="9"/>
      <c r="G2" s="1"/>
    </row>
    <row r="3" spans="2:7" x14ac:dyDescent="0.3">
      <c r="C3" s="137" t="s">
        <v>81</v>
      </c>
      <c r="D3" s="138">
        <v>2025</v>
      </c>
      <c r="E3" s="116">
        <v>2024</v>
      </c>
      <c r="F3" s="116">
        <v>2023</v>
      </c>
      <c r="G3" s="1"/>
    </row>
    <row r="4" spans="2:7" x14ac:dyDescent="0.3">
      <c r="C4" s="139" t="s">
        <v>82</v>
      </c>
      <c r="D4" s="209">
        <f>SUM(D5:D7)</f>
        <v>999</v>
      </c>
      <c r="E4" s="209">
        <v>938</v>
      </c>
      <c r="F4" s="211">
        <v>803</v>
      </c>
      <c r="G4" s="20"/>
    </row>
    <row r="5" spans="2:7" x14ac:dyDescent="0.3">
      <c r="C5" s="140" t="s">
        <v>38</v>
      </c>
      <c r="D5" s="212">
        <v>692</v>
      </c>
      <c r="E5" s="212">
        <v>611</v>
      </c>
      <c r="F5" s="213">
        <v>568</v>
      </c>
      <c r="G5" s="20"/>
    </row>
    <row r="6" spans="2:7" x14ac:dyDescent="0.3">
      <c r="C6" s="140" t="s">
        <v>39</v>
      </c>
      <c r="D6" s="212">
        <v>307</v>
      </c>
      <c r="E6" s="212">
        <v>326</v>
      </c>
      <c r="F6" s="213">
        <v>235</v>
      </c>
      <c r="G6" s="20"/>
    </row>
    <row r="7" spans="2:7" x14ac:dyDescent="0.3">
      <c r="C7" s="141" t="s">
        <v>32</v>
      </c>
      <c r="D7" s="214">
        <v>0</v>
      </c>
      <c r="E7" s="214">
        <v>1</v>
      </c>
      <c r="F7" s="215"/>
      <c r="G7" s="20"/>
    </row>
    <row r="8" spans="2:7" x14ac:dyDescent="0.3">
      <c r="C8" s="139" t="s">
        <v>83</v>
      </c>
      <c r="D8" s="209">
        <f>SUM(D9:D11)</f>
        <v>12</v>
      </c>
      <c r="E8" s="209">
        <v>14</v>
      </c>
      <c r="F8" s="216"/>
      <c r="G8" s="1"/>
    </row>
    <row r="9" spans="2:7" x14ac:dyDescent="0.3">
      <c r="C9" s="140" t="s">
        <v>38</v>
      </c>
      <c r="D9" s="212">
        <v>11</v>
      </c>
      <c r="E9" s="212">
        <v>11</v>
      </c>
      <c r="F9" s="217"/>
      <c r="G9" s="1"/>
    </row>
    <row r="10" spans="2:7" x14ac:dyDescent="0.3">
      <c r="C10" s="140" t="s">
        <v>39</v>
      </c>
      <c r="D10" s="212">
        <v>1</v>
      </c>
      <c r="E10" s="212">
        <v>3</v>
      </c>
      <c r="F10" s="217"/>
      <c r="G10" s="1"/>
    </row>
    <row r="11" spans="2:7" x14ac:dyDescent="0.3">
      <c r="C11" s="141" t="s">
        <v>32</v>
      </c>
      <c r="D11" s="214">
        <v>0</v>
      </c>
      <c r="E11" s="214" t="s">
        <v>84</v>
      </c>
      <c r="F11" s="215"/>
      <c r="G11" s="1"/>
    </row>
    <row r="12" spans="2:7" x14ac:dyDescent="0.3">
      <c r="C12" s="139" t="s">
        <v>85</v>
      </c>
      <c r="D12" s="209">
        <f>SUM(D13:D15)</f>
        <v>1437</v>
      </c>
      <c r="E12" s="209">
        <f>E13+E14</f>
        <v>1011</v>
      </c>
      <c r="F12" s="209">
        <f>F13+F14</f>
        <v>1941</v>
      </c>
      <c r="G12" s="1"/>
    </row>
    <row r="13" spans="2:7" x14ac:dyDescent="0.3">
      <c r="C13" s="140" t="s">
        <v>38</v>
      </c>
      <c r="D13" s="212">
        <v>1101</v>
      </c>
      <c r="E13" s="212">
        <v>790</v>
      </c>
      <c r="F13" s="212">
        <v>1424</v>
      </c>
      <c r="G13" s="1"/>
    </row>
    <row r="14" spans="2:7" x14ac:dyDescent="0.3">
      <c r="C14" s="140" t="s">
        <v>39</v>
      </c>
      <c r="D14" s="212">
        <v>335</v>
      </c>
      <c r="E14" s="212">
        <v>221</v>
      </c>
      <c r="F14" s="212">
        <v>517</v>
      </c>
      <c r="G14" s="1"/>
    </row>
    <row r="15" spans="2:7" x14ac:dyDescent="0.3">
      <c r="C15" s="141" t="s">
        <v>32</v>
      </c>
      <c r="D15" s="214">
        <v>1</v>
      </c>
      <c r="E15" s="214" t="s">
        <v>84</v>
      </c>
      <c r="F15" s="215"/>
      <c r="G15" s="1"/>
    </row>
    <row r="16" spans="2:7" x14ac:dyDescent="0.3">
      <c r="C16" s="139" t="s">
        <v>86</v>
      </c>
      <c r="D16" s="209">
        <f>SUM(D17:D19)</f>
        <v>445</v>
      </c>
      <c r="E16" s="209">
        <v>578</v>
      </c>
      <c r="F16" s="216"/>
      <c r="G16" s="1"/>
    </row>
    <row r="17" spans="3:7" x14ac:dyDescent="0.3">
      <c r="C17" s="140" t="s">
        <v>38</v>
      </c>
      <c r="D17" s="212">
        <v>371</v>
      </c>
      <c r="E17" s="212">
        <v>451</v>
      </c>
      <c r="F17" s="217"/>
      <c r="G17" s="1"/>
    </row>
    <row r="18" spans="3:7" x14ac:dyDescent="0.3">
      <c r="C18" s="140" t="s">
        <v>39</v>
      </c>
      <c r="D18" s="212">
        <v>74</v>
      </c>
      <c r="E18" s="212">
        <v>127</v>
      </c>
      <c r="F18" s="217"/>
      <c r="G18" s="1"/>
    </row>
    <row r="19" spans="3:7" x14ac:dyDescent="0.3">
      <c r="C19" s="141" t="s">
        <v>32</v>
      </c>
      <c r="D19" s="214">
        <v>0</v>
      </c>
      <c r="E19" s="214" t="s">
        <v>84</v>
      </c>
      <c r="F19" s="215"/>
      <c r="G19" s="1"/>
    </row>
    <row r="20" spans="3:7" x14ac:dyDescent="0.3">
      <c r="C20" s="139" t="s">
        <v>87</v>
      </c>
      <c r="D20" s="209">
        <f>SUM(D21:D23)</f>
        <v>4614</v>
      </c>
      <c r="E20" s="209">
        <v>4417</v>
      </c>
      <c r="F20" s="211">
        <v>5199</v>
      </c>
      <c r="G20" s="1"/>
    </row>
    <row r="21" spans="3:7" x14ac:dyDescent="0.3">
      <c r="C21" s="140" t="s">
        <v>38</v>
      </c>
      <c r="D21" s="212">
        <v>3670</v>
      </c>
      <c r="E21" s="212">
        <v>3447</v>
      </c>
      <c r="F21" s="213">
        <v>3970</v>
      </c>
      <c r="G21" s="1"/>
    </row>
    <row r="22" spans="3:7" x14ac:dyDescent="0.3">
      <c r="C22" s="140" t="s">
        <v>39</v>
      </c>
      <c r="D22" s="212">
        <v>940</v>
      </c>
      <c r="E22" s="212">
        <v>964</v>
      </c>
      <c r="F22" s="213">
        <v>1229</v>
      </c>
      <c r="G22" s="1"/>
    </row>
    <row r="23" spans="3:7" x14ac:dyDescent="0.3">
      <c r="C23" s="141" t="s">
        <v>32</v>
      </c>
      <c r="D23" s="214">
        <v>4</v>
      </c>
      <c r="E23" s="214">
        <v>5</v>
      </c>
      <c r="F23" s="215"/>
      <c r="G23" s="1"/>
    </row>
    <row r="24" spans="3:7" x14ac:dyDescent="0.3">
      <c r="C24" s="139" t="s">
        <v>88</v>
      </c>
      <c r="D24" s="209">
        <f>SUM(D25:D27)</f>
        <v>1058</v>
      </c>
      <c r="E24" s="209">
        <v>1167</v>
      </c>
      <c r="F24" s="211">
        <v>1243</v>
      </c>
      <c r="G24" s="1"/>
    </row>
    <row r="25" spans="3:7" x14ac:dyDescent="0.3">
      <c r="C25" s="140" t="s">
        <v>38</v>
      </c>
      <c r="D25" s="212">
        <v>845</v>
      </c>
      <c r="E25" s="212">
        <v>918</v>
      </c>
      <c r="F25" s="213">
        <v>973</v>
      </c>
      <c r="G25" s="1"/>
    </row>
    <row r="26" spans="3:7" x14ac:dyDescent="0.3">
      <c r="C26" s="140" t="s">
        <v>39</v>
      </c>
      <c r="D26" s="212">
        <v>213</v>
      </c>
      <c r="E26" s="212">
        <v>248</v>
      </c>
      <c r="F26" s="213">
        <v>270</v>
      </c>
      <c r="G26" s="1"/>
    </row>
    <row r="27" spans="3:7" x14ac:dyDescent="0.3">
      <c r="C27" s="141" t="s">
        <v>32</v>
      </c>
      <c r="D27" s="214">
        <v>0</v>
      </c>
      <c r="E27" s="214">
        <v>1</v>
      </c>
      <c r="F27" s="215"/>
      <c r="G27" s="1"/>
    </row>
    <row r="28" spans="3:7" x14ac:dyDescent="0.3">
      <c r="C28" s="14" t="s">
        <v>76</v>
      </c>
      <c r="D28" s="210">
        <f>D24+D20+D16+D12+D8+D4</f>
        <v>8565</v>
      </c>
      <c r="E28" s="210">
        <v>9062</v>
      </c>
      <c r="F28" s="210">
        <v>9989</v>
      </c>
      <c r="G28" s="1"/>
    </row>
    <row r="29" spans="3:7" x14ac:dyDescent="0.3">
      <c r="C29" s="225"/>
    </row>
    <row r="31" spans="3:7" x14ac:dyDescent="0.3">
      <c r="C31" s="137"/>
      <c r="D31" s="138">
        <v>2025</v>
      </c>
      <c r="E31" s="116">
        <v>2024</v>
      </c>
      <c r="F31" s="116">
        <v>2023</v>
      </c>
    </row>
    <row r="32" spans="3:7" x14ac:dyDescent="0.3">
      <c r="C32" s="147" t="s">
        <v>89</v>
      </c>
      <c r="D32" s="148">
        <v>9.0999999999999998E-2</v>
      </c>
      <c r="E32" s="148">
        <v>8.3000000000000004E-2</v>
      </c>
      <c r="F32" s="148">
        <v>9.5000000000000001E-2</v>
      </c>
    </row>
    <row r="33" spans="3:6" x14ac:dyDescent="0.3">
      <c r="C33" s="140" t="s">
        <v>38</v>
      </c>
      <c r="D33" s="149">
        <v>9.8000000000000004E-2</v>
      </c>
      <c r="E33" s="149">
        <v>8.6999999999999994E-2</v>
      </c>
      <c r="F33" s="149">
        <v>9.8000000000000004E-2</v>
      </c>
    </row>
    <row r="34" spans="3:6" x14ac:dyDescent="0.3">
      <c r="C34" s="141" t="s">
        <v>39</v>
      </c>
      <c r="D34" s="150">
        <v>7.3999999999999996E-2</v>
      </c>
      <c r="E34" s="150">
        <v>7.2999999999999995E-2</v>
      </c>
      <c r="F34" s="150">
        <v>8.6999999999999994E-2</v>
      </c>
    </row>
    <row r="35" spans="3:6" x14ac:dyDescent="0.3">
      <c r="C35" s="147" t="s">
        <v>90</v>
      </c>
      <c r="D35" s="148">
        <v>0.06</v>
      </c>
      <c r="E35" s="148">
        <v>5.7000000000000002E-2</v>
      </c>
      <c r="F35" s="148">
        <v>6.7000000000000004E-2</v>
      </c>
    </row>
    <row r="36" spans="3:6" x14ac:dyDescent="0.3">
      <c r="C36" s="140" t="s">
        <v>38</v>
      </c>
      <c r="D36" s="149">
        <v>6.6000000000000003E-2</v>
      </c>
      <c r="E36" s="149">
        <v>6.0999999999999999E-2</v>
      </c>
      <c r="F36" s="149">
        <v>7.0000000000000007E-2</v>
      </c>
    </row>
    <row r="37" spans="3:6" x14ac:dyDescent="0.3">
      <c r="C37" s="141" t="s">
        <v>39</v>
      </c>
      <c r="D37" s="150">
        <v>4.4999999999999998E-2</v>
      </c>
      <c r="E37" s="150">
        <v>4.7E-2</v>
      </c>
      <c r="F37" s="150">
        <v>5.8000000000000003E-2</v>
      </c>
    </row>
    <row r="38" spans="3:6" x14ac:dyDescent="0.3">
      <c r="C38" s="144"/>
      <c r="D38" s="145"/>
      <c r="E38" s="146"/>
      <c r="F38" s="146"/>
    </row>
    <row r="39" spans="3:6" x14ac:dyDescent="0.3">
      <c r="C39" s="144"/>
      <c r="D39" s="145"/>
      <c r="E39" s="146"/>
      <c r="F39" s="146"/>
    </row>
    <row r="40" spans="3:6" x14ac:dyDescent="0.3">
      <c r="C40" s="144"/>
      <c r="D40" s="145"/>
      <c r="E40" s="146"/>
      <c r="F40" s="146"/>
    </row>
    <row r="41" spans="3:6" ht="14.25" customHeight="1" x14ac:dyDescent="0.3">
      <c r="C41" s="9"/>
      <c r="D41" s="142"/>
      <c r="E41" s="142"/>
      <c r="F41" s="142"/>
    </row>
    <row r="42" spans="3:6" x14ac:dyDescent="0.3">
      <c r="C42" s="1"/>
      <c r="D42" s="120"/>
      <c r="E42" s="120"/>
      <c r="F42" s="120"/>
    </row>
    <row r="43" spans="3:6" x14ac:dyDescent="0.3">
      <c r="C43" s="1"/>
      <c r="D43" s="120"/>
      <c r="E43" s="120"/>
      <c r="F43" s="120"/>
    </row>
    <row r="44" spans="3:6" ht="15" customHeight="1" x14ac:dyDescent="0.3">
      <c r="C44" s="9"/>
      <c r="D44" s="143"/>
      <c r="E44" s="143"/>
      <c r="F44" s="143"/>
    </row>
    <row r="45" spans="3:6" x14ac:dyDescent="0.3">
      <c r="C45" s="1"/>
      <c r="D45" s="120"/>
      <c r="E45" s="120"/>
      <c r="F45" s="120"/>
    </row>
    <row r="46" spans="3:6" x14ac:dyDescent="0.3">
      <c r="C46" s="1"/>
      <c r="D46" s="120"/>
      <c r="E46" s="120"/>
      <c r="F46" s="1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FFEC-ECC1-4369-AEC9-D9844740A673}">
  <dimension ref="B1:F6"/>
  <sheetViews>
    <sheetView zoomScaleNormal="100" workbookViewId="0"/>
  </sheetViews>
  <sheetFormatPr defaultColWidth="9.109375" defaultRowHeight="14.4" x14ac:dyDescent="0.3"/>
  <cols>
    <col min="1" max="2" width="8.88671875" customWidth="1"/>
    <col min="3" max="3" width="23.5546875" bestFit="1" customWidth="1"/>
    <col min="4" max="5" width="10.44140625" customWidth="1"/>
  </cols>
  <sheetData>
    <row r="1" spans="2:6" ht="21" x14ac:dyDescent="0.3">
      <c r="B1" s="70" t="s">
        <v>7</v>
      </c>
    </row>
    <row r="3" spans="2:6" x14ac:dyDescent="0.3">
      <c r="C3" s="74"/>
      <c r="D3" s="73">
        <v>2025</v>
      </c>
      <c r="E3" s="74">
        <v>2024</v>
      </c>
      <c r="F3" s="74">
        <v>2023</v>
      </c>
    </row>
    <row r="4" spans="2:6" x14ac:dyDescent="0.3">
      <c r="C4" s="23" t="s">
        <v>91</v>
      </c>
      <c r="D4" s="24">
        <v>6.0999999999999999E-2</v>
      </c>
      <c r="E4" s="24">
        <v>6.3E-2</v>
      </c>
      <c r="F4" s="25">
        <v>6.4000000000000001E-2</v>
      </c>
    </row>
    <row r="5" spans="2:6" x14ac:dyDescent="0.3">
      <c r="C5" s="26" t="s">
        <v>92</v>
      </c>
      <c r="D5" s="24">
        <v>3.1E-2</v>
      </c>
      <c r="E5" s="27">
        <v>3.1E-2</v>
      </c>
      <c r="F5" s="28">
        <v>3.2000000000000001E-2</v>
      </c>
    </row>
    <row r="6" spans="2:6" ht="15" thickBot="1" x14ac:dyDescent="0.35">
      <c r="C6" s="29" t="s">
        <v>77</v>
      </c>
      <c r="D6" s="30">
        <v>1</v>
      </c>
      <c r="E6" s="30">
        <v>1</v>
      </c>
      <c r="F6" s="31">
        <v>1</v>
      </c>
    </row>
  </sheetData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C799-F92B-4BA0-8F05-876389313CEA}">
  <sheetPr codeName="Feuil3"/>
  <dimension ref="B1:I44"/>
  <sheetViews>
    <sheetView zoomScaleNormal="100" workbookViewId="0"/>
  </sheetViews>
  <sheetFormatPr defaultColWidth="11.44140625" defaultRowHeight="14.4" x14ac:dyDescent="0.3"/>
  <cols>
    <col min="1" max="2" width="8.88671875" customWidth="1"/>
    <col min="3" max="3" width="35.88671875" customWidth="1"/>
    <col min="4" max="9" width="13.44140625" customWidth="1"/>
  </cols>
  <sheetData>
    <row r="1" spans="2:9" ht="21" x14ac:dyDescent="0.3">
      <c r="B1" s="70" t="s">
        <v>93</v>
      </c>
    </row>
    <row r="2" spans="2:9" x14ac:dyDescent="0.3">
      <c r="C2" s="19"/>
    </row>
    <row r="3" spans="2:9" s="22" customFormat="1" ht="18" customHeight="1" x14ac:dyDescent="0.3">
      <c r="B3" s="71" t="s">
        <v>94</v>
      </c>
      <c r="D3" s="72"/>
      <c r="E3" s="72"/>
      <c r="F3" s="72"/>
      <c r="G3" s="72"/>
    </row>
    <row r="4" spans="2:9" s="1" customFormat="1" x14ac:dyDescent="0.3">
      <c r="C4" s="86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74" t="s">
        <v>100</v>
      </c>
      <c r="I4" s="74" t="s">
        <v>101</v>
      </c>
    </row>
    <row r="5" spans="2:9" s="1" customFormat="1" x14ac:dyDescent="0.3">
      <c r="C5" s="157" t="s">
        <v>46</v>
      </c>
      <c r="D5" s="158">
        <v>3848</v>
      </c>
      <c r="E5" s="158">
        <v>5871</v>
      </c>
      <c r="F5" s="158">
        <v>7962</v>
      </c>
      <c r="G5" s="158">
        <v>19551</v>
      </c>
      <c r="H5" s="158">
        <v>17043</v>
      </c>
      <c r="I5" s="158">
        <v>12033</v>
      </c>
    </row>
    <row r="6" spans="2:9" s="1" customFormat="1" x14ac:dyDescent="0.3">
      <c r="C6" s="160" t="s">
        <v>47</v>
      </c>
      <c r="D6" s="159">
        <v>1451</v>
      </c>
      <c r="E6" s="159">
        <v>2780</v>
      </c>
      <c r="F6" s="159">
        <v>3217</v>
      </c>
      <c r="G6" s="159">
        <v>7523</v>
      </c>
      <c r="H6" s="159">
        <v>6298</v>
      </c>
      <c r="I6" s="159">
        <v>3564</v>
      </c>
    </row>
    <row r="7" spans="2:9" s="1" customFormat="1" x14ac:dyDescent="0.3">
      <c r="C7" s="160" t="s">
        <v>32</v>
      </c>
      <c r="D7" s="159">
        <v>1</v>
      </c>
      <c r="E7" s="159">
        <v>0</v>
      </c>
      <c r="F7" s="159">
        <v>4</v>
      </c>
      <c r="G7" s="159">
        <v>2</v>
      </c>
      <c r="H7" s="159">
        <v>2</v>
      </c>
      <c r="I7" s="159">
        <v>1</v>
      </c>
    </row>
    <row r="8" spans="2:9" s="1" customFormat="1" x14ac:dyDescent="0.3">
      <c r="C8" s="163" t="s">
        <v>40</v>
      </c>
      <c r="D8" s="226">
        <v>2</v>
      </c>
      <c r="E8" s="226">
        <v>5</v>
      </c>
      <c r="F8" s="226">
        <v>9</v>
      </c>
      <c r="G8" s="226">
        <v>8</v>
      </c>
      <c r="H8" s="226">
        <v>8</v>
      </c>
      <c r="I8" s="226">
        <v>5</v>
      </c>
    </row>
    <row r="9" spans="2:9" s="1" customFormat="1" ht="15" thickBot="1" x14ac:dyDescent="0.35">
      <c r="C9" s="14" t="s">
        <v>102</v>
      </c>
      <c r="D9" s="15">
        <f>SUM(D5:D8)</f>
        <v>5302</v>
      </c>
      <c r="E9" s="15">
        <f t="shared" ref="E9:I9" si="0">SUM(E5:E8)</f>
        <v>8656</v>
      </c>
      <c r="F9" s="15">
        <f t="shared" si="0"/>
        <v>11192</v>
      </c>
      <c r="G9" s="15">
        <f t="shared" si="0"/>
        <v>27084</v>
      </c>
      <c r="H9" s="15">
        <f t="shared" si="0"/>
        <v>23351</v>
      </c>
      <c r="I9" s="15">
        <f t="shared" si="0"/>
        <v>15603</v>
      </c>
    </row>
    <row r="12" spans="2:9" s="22" customFormat="1" ht="18" customHeight="1" x14ac:dyDescent="0.3">
      <c r="B12" s="71" t="s">
        <v>103</v>
      </c>
      <c r="D12" s="72"/>
      <c r="E12" s="72"/>
      <c r="F12" s="72"/>
      <c r="G12" s="72"/>
    </row>
    <row r="13" spans="2:9" x14ac:dyDescent="0.3">
      <c r="C13" s="86" t="s">
        <v>95</v>
      </c>
      <c r="D13" s="74" t="s">
        <v>96</v>
      </c>
      <c r="E13" s="74" t="s">
        <v>97</v>
      </c>
      <c r="F13" s="74" t="s">
        <v>98</v>
      </c>
      <c r="G13" s="74" t="s">
        <v>99</v>
      </c>
      <c r="H13" s="74" t="s">
        <v>100</v>
      </c>
      <c r="I13" s="74" t="s">
        <v>101</v>
      </c>
    </row>
    <row r="14" spans="2:9" x14ac:dyDescent="0.3">
      <c r="C14" s="157" t="s">
        <v>46</v>
      </c>
      <c r="D14" s="218">
        <v>1865</v>
      </c>
      <c r="E14" s="218">
        <v>5175</v>
      </c>
      <c r="F14" s="218">
        <v>7370</v>
      </c>
      <c r="G14" s="218">
        <v>18710</v>
      </c>
      <c r="H14" s="218">
        <v>16724</v>
      </c>
      <c r="I14" s="218">
        <v>11763</v>
      </c>
    </row>
    <row r="15" spans="2:9" x14ac:dyDescent="0.3">
      <c r="C15" s="160" t="s">
        <v>47</v>
      </c>
      <c r="D15" s="218">
        <v>512</v>
      </c>
      <c r="E15" s="218">
        <v>2417</v>
      </c>
      <c r="F15" s="218">
        <v>3071</v>
      </c>
      <c r="G15" s="218">
        <v>7387</v>
      </c>
      <c r="H15" s="218">
        <v>6239</v>
      </c>
      <c r="I15" s="218">
        <v>3506</v>
      </c>
    </row>
    <row r="16" spans="2:9" x14ac:dyDescent="0.3">
      <c r="C16" s="160" t="s">
        <v>32</v>
      </c>
      <c r="D16" s="218">
        <v>1</v>
      </c>
      <c r="E16" s="218">
        <v>0</v>
      </c>
      <c r="F16" s="218">
        <v>4</v>
      </c>
      <c r="G16" s="218">
        <v>2</v>
      </c>
      <c r="H16" s="218">
        <v>2</v>
      </c>
      <c r="I16" s="218">
        <v>1</v>
      </c>
    </row>
    <row r="17" spans="2:9" x14ac:dyDescent="0.3">
      <c r="C17" s="163" t="s">
        <v>40</v>
      </c>
      <c r="D17" s="218">
        <v>2</v>
      </c>
      <c r="E17" s="218">
        <v>5</v>
      </c>
      <c r="F17" s="218">
        <v>9</v>
      </c>
      <c r="G17" s="218">
        <v>8</v>
      </c>
      <c r="H17" s="218">
        <v>8</v>
      </c>
      <c r="I17" s="218">
        <v>4</v>
      </c>
    </row>
    <row r="18" spans="2:9" ht="15" thickBot="1" x14ac:dyDescent="0.35">
      <c r="C18" s="14" t="s">
        <v>102</v>
      </c>
      <c r="D18" s="15">
        <f>SUM(D14:D17)</f>
        <v>2380</v>
      </c>
      <c r="E18" s="15">
        <f t="shared" ref="E18:I18" si="1">SUM(E14:E17)</f>
        <v>7597</v>
      </c>
      <c r="F18" s="15">
        <f t="shared" si="1"/>
        <v>10454</v>
      </c>
      <c r="G18" s="15">
        <f t="shared" si="1"/>
        <v>26107</v>
      </c>
      <c r="H18" s="15">
        <f t="shared" si="1"/>
        <v>22973</v>
      </c>
      <c r="I18" s="15">
        <f t="shared" si="1"/>
        <v>15274</v>
      </c>
    </row>
    <row r="20" spans="2:9" s="22" customFormat="1" ht="18" customHeight="1" x14ac:dyDescent="0.3">
      <c r="B20" s="71" t="s">
        <v>104</v>
      </c>
      <c r="D20" s="72"/>
      <c r="E20" s="72"/>
      <c r="F20" s="72"/>
      <c r="G20" s="72"/>
    </row>
    <row r="21" spans="2:9" s="1" customFormat="1" x14ac:dyDescent="0.3">
      <c r="C21" s="86" t="s">
        <v>95</v>
      </c>
      <c r="D21" s="74" t="s">
        <v>96</v>
      </c>
      <c r="E21" s="74" t="s">
        <v>97</v>
      </c>
      <c r="F21" s="74" t="s">
        <v>98</v>
      </c>
      <c r="G21" s="74" t="s">
        <v>99</v>
      </c>
      <c r="H21" s="74" t="s">
        <v>100</v>
      </c>
      <c r="I21" s="74" t="s">
        <v>101</v>
      </c>
    </row>
    <row r="22" spans="2:9" s="1" customFormat="1" x14ac:dyDescent="0.3">
      <c r="C22" s="157" t="s">
        <v>46</v>
      </c>
      <c r="D22" s="158">
        <v>4372</v>
      </c>
      <c r="E22" s="158">
        <v>6641</v>
      </c>
      <c r="F22" s="158">
        <v>9241</v>
      </c>
      <c r="G22" s="158">
        <v>21650</v>
      </c>
      <c r="H22" s="158">
        <v>17895</v>
      </c>
      <c r="I22" s="158">
        <v>11909</v>
      </c>
    </row>
    <row r="23" spans="2:9" s="1" customFormat="1" x14ac:dyDescent="0.3">
      <c r="C23" s="160" t="s">
        <v>47</v>
      </c>
      <c r="D23" s="159">
        <v>1757</v>
      </c>
      <c r="E23" s="159">
        <v>3020</v>
      </c>
      <c r="F23" s="159">
        <v>3597</v>
      </c>
      <c r="G23" s="159">
        <v>8042</v>
      </c>
      <c r="H23" s="159">
        <v>6325</v>
      </c>
      <c r="I23" s="159">
        <v>3479</v>
      </c>
    </row>
    <row r="24" spans="2:9" s="1" customFormat="1" x14ac:dyDescent="0.3">
      <c r="C24" s="160" t="s">
        <v>32</v>
      </c>
      <c r="D24" s="161"/>
      <c r="E24" s="161"/>
      <c r="F24" s="161">
        <v>1</v>
      </c>
      <c r="G24" s="161">
        <v>3</v>
      </c>
      <c r="H24" s="161"/>
      <c r="I24" s="161"/>
    </row>
    <row r="25" spans="2:9" s="1" customFormat="1" x14ac:dyDescent="0.3">
      <c r="C25" s="163" t="s">
        <v>40</v>
      </c>
      <c r="D25" s="162">
        <v>1</v>
      </c>
      <c r="E25" s="162">
        <v>8</v>
      </c>
      <c r="F25" s="162">
        <v>5</v>
      </c>
      <c r="G25" s="162">
        <v>10</v>
      </c>
      <c r="H25" s="162">
        <v>5</v>
      </c>
      <c r="I25" s="162">
        <v>5</v>
      </c>
    </row>
    <row r="26" spans="2:9" s="1" customFormat="1" ht="15" thickBot="1" x14ac:dyDescent="0.35">
      <c r="C26" s="14" t="s">
        <v>105</v>
      </c>
      <c r="D26" s="15">
        <f>SUM(D22:D25)</f>
        <v>6130</v>
      </c>
      <c r="E26" s="15">
        <f t="shared" ref="E26:I26" si="2">SUM(E22:E25)</f>
        <v>9669</v>
      </c>
      <c r="F26" s="15">
        <f t="shared" si="2"/>
        <v>12844</v>
      </c>
      <c r="G26" s="15">
        <f t="shared" si="2"/>
        <v>29705</v>
      </c>
      <c r="H26" s="15">
        <f t="shared" si="2"/>
        <v>24225</v>
      </c>
      <c r="I26" s="15">
        <f t="shared" si="2"/>
        <v>15393</v>
      </c>
    </row>
    <row r="29" spans="2:9" s="22" customFormat="1" ht="18" customHeight="1" x14ac:dyDescent="0.3">
      <c r="B29" s="71" t="s">
        <v>106</v>
      </c>
      <c r="D29" s="72"/>
      <c r="E29" s="72"/>
      <c r="F29" s="72"/>
      <c r="G29" s="72"/>
    </row>
    <row r="30" spans="2:9" x14ac:dyDescent="0.3">
      <c r="C30" s="86" t="s">
        <v>95</v>
      </c>
      <c r="D30" s="74" t="s">
        <v>96</v>
      </c>
      <c r="E30" s="74" t="s">
        <v>97</v>
      </c>
      <c r="F30" s="74" t="s">
        <v>98</v>
      </c>
      <c r="G30" s="74" t="s">
        <v>99</v>
      </c>
      <c r="H30" s="74" t="s">
        <v>100</v>
      </c>
      <c r="I30" s="74" t="s">
        <v>101</v>
      </c>
    </row>
    <row r="31" spans="2:9" x14ac:dyDescent="0.3">
      <c r="C31" s="157" t="s">
        <v>46</v>
      </c>
      <c r="D31" s="158">
        <v>2102</v>
      </c>
      <c r="E31" s="158">
        <v>5774</v>
      </c>
      <c r="F31" s="158">
        <v>8400</v>
      </c>
      <c r="G31" s="158">
        <v>20629</v>
      </c>
      <c r="H31" s="158">
        <v>17545</v>
      </c>
      <c r="I31" s="158">
        <v>11624</v>
      </c>
    </row>
    <row r="32" spans="2:9" x14ac:dyDescent="0.3">
      <c r="C32" s="160" t="s">
        <v>47</v>
      </c>
      <c r="D32" s="159">
        <v>601</v>
      </c>
      <c r="E32" s="159">
        <v>2577</v>
      </c>
      <c r="F32" s="159">
        <v>3339</v>
      </c>
      <c r="G32" s="159">
        <v>7817</v>
      </c>
      <c r="H32" s="159">
        <v>6259</v>
      </c>
      <c r="I32" s="159">
        <v>3413</v>
      </c>
    </row>
    <row r="33" spans="2:9" x14ac:dyDescent="0.3">
      <c r="C33" s="160" t="s">
        <v>32</v>
      </c>
      <c r="D33" s="161"/>
      <c r="E33" s="161">
        <v>1</v>
      </c>
      <c r="F33" s="161">
        <v>2</v>
      </c>
      <c r="G33" s="161">
        <v>3</v>
      </c>
      <c r="H33" s="161"/>
      <c r="I33" s="161">
        <v>1</v>
      </c>
    </row>
    <row r="34" spans="2:9" x14ac:dyDescent="0.3">
      <c r="C34" s="163" t="s">
        <v>40</v>
      </c>
      <c r="D34" s="162"/>
      <c r="E34" s="162">
        <v>5</v>
      </c>
      <c r="F34" s="162">
        <v>5</v>
      </c>
      <c r="G34" s="162">
        <v>8</v>
      </c>
      <c r="H34" s="162">
        <v>5</v>
      </c>
      <c r="I34" s="162">
        <v>3</v>
      </c>
    </row>
    <row r="35" spans="2:9" ht="15" thickBot="1" x14ac:dyDescent="0.35">
      <c r="C35" s="14" t="s">
        <v>105</v>
      </c>
      <c r="D35" s="15">
        <v>2703</v>
      </c>
      <c r="E35" s="15">
        <v>8357</v>
      </c>
      <c r="F35" s="15">
        <v>11746</v>
      </c>
      <c r="G35" s="15">
        <v>28457</v>
      </c>
      <c r="H35" s="15">
        <v>23809</v>
      </c>
      <c r="I35" s="15">
        <v>15041</v>
      </c>
    </row>
    <row r="38" spans="2:9" s="22" customFormat="1" ht="18" customHeight="1" x14ac:dyDescent="0.3">
      <c r="B38" s="71" t="s">
        <v>107</v>
      </c>
      <c r="D38" s="72"/>
      <c r="E38" s="72"/>
      <c r="F38" s="72"/>
      <c r="G38" s="72"/>
    </row>
    <row r="39" spans="2:9" x14ac:dyDescent="0.3">
      <c r="C39" s="86" t="s">
        <v>95</v>
      </c>
      <c r="D39" s="74" t="s">
        <v>96</v>
      </c>
      <c r="E39" s="74" t="s">
        <v>97</v>
      </c>
      <c r="F39" s="74" t="s">
        <v>98</v>
      </c>
      <c r="G39" s="74" t="s">
        <v>99</v>
      </c>
      <c r="H39" s="74" t="s">
        <v>100</v>
      </c>
      <c r="I39" s="74" t="s">
        <v>101</v>
      </c>
    </row>
    <row r="40" spans="2:9" x14ac:dyDescent="0.3">
      <c r="C40" s="157" t="s">
        <v>46</v>
      </c>
      <c r="D40" s="158">
        <v>2225</v>
      </c>
      <c r="E40" s="158">
        <v>5859</v>
      </c>
      <c r="F40" s="158">
        <v>8646</v>
      </c>
      <c r="G40" s="158">
        <v>19962</v>
      </c>
      <c r="H40" s="158">
        <v>17709</v>
      </c>
      <c r="I40" s="158">
        <v>11485</v>
      </c>
    </row>
    <row r="41" spans="2:9" x14ac:dyDescent="0.3">
      <c r="C41" s="160" t="s">
        <v>47</v>
      </c>
      <c r="D41" s="159">
        <v>576</v>
      </c>
      <c r="E41" s="159">
        <v>2407</v>
      </c>
      <c r="F41" s="159">
        <v>3361</v>
      </c>
      <c r="G41" s="159">
        <v>7627</v>
      </c>
      <c r="H41" s="159">
        <v>6141</v>
      </c>
      <c r="I41" s="159">
        <v>3242</v>
      </c>
    </row>
    <row r="42" spans="2:9" x14ac:dyDescent="0.3">
      <c r="C42" s="160" t="s">
        <v>32</v>
      </c>
      <c r="D42" s="161"/>
      <c r="E42" s="161"/>
      <c r="F42" s="161"/>
      <c r="G42" s="161"/>
      <c r="H42" s="161"/>
      <c r="I42" s="161"/>
    </row>
    <row r="43" spans="2:9" x14ac:dyDescent="0.3">
      <c r="C43" s="163" t="s">
        <v>40</v>
      </c>
      <c r="D43" s="162"/>
      <c r="E43" s="162"/>
      <c r="F43" s="162"/>
      <c r="G43" s="162"/>
      <c r="H43" s="162"/>
      <c r="I43" s="162"/>
    </row>
    <row r="44" spans="2:9" ht="15" thickBot="1" x14ac:dyDescent="0.35">
      <c r="C44" s="14" t="s">
        <v>108</v>
      </c>
      <c r="D44" s="15">
        <v>2801</v>
      </c>
      <c r="E44" s="15">
        <v>8266</v>
      </c>
      <c r="F44" s="15">
        <v>12007</v>
      </c>
      <c r="G44" s="15">
        <v>27589</v>
      </c>
      <c r="H44" s="15">
        <v>23850</v>
      </c>
      <c r="I44" s="15">
        <v>14727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C19E-174A-41E9-ADCD-389F95DEBCF7}">
  <dimension ref="B1:G20"/>
  <sheetViews>
    <sheetView zoomScaleNormal="100" workbookViewId="0"/>
  </sheetViews>
  <sheetFormatPr defaultColWidth="8.5546875" defaultRowHeight="14.4" x14ac:dyDescent="0.3"/>
  <cols>
    <col min="1" max="2" width="8.88671875" customWidth="1"/>
    <col min="3" max="3" width="71.109375" bestFit="1" customWidth="1"/>
  </cols>
  <sheetData>
    <row r="1" spans="2:7" ht="21" x14ac:dyDescent="0.3">
      <c r="B1" s="70" t="s">
        <v>9</v>
      </c>
    </row>
    <row r="3" spans="2:7" s="22" customFormat="1" ht="18" customHeight="1" x14ac:dyDescent="0.3">
      <c r="B3" s="71" t="s">
        <v>109</v>
      </c>
      <c r="D3" s="72"/>
      <c r="E3" s="72"/>
      <c r="F3" s="72"/>
      <c r="G3" s="72"/>
    </row>
    <row r="4" spans="2:7" x14ac:dyDescent="0.3">
      <c r="C4" s="74"/>
      <c r="D4" s="73">
        <v>2025</v>
      </c>
      <c r="E4" s="74">
        <v>2024</v>
      </c>
      <c r="F4" s="74">
        <v>2023</v>
      </c>
    </row>
    <row r="5" spans="2:7" x14ac:dyDescent="0.3">
      <c r="C5" s="32" t="s">
        <v>110</v>
      </c>
      <c r="D5" s="249">
        <v>0.27200000000000002</v>
      </c>
      <c r="E5" s="249">
        <v>0.26800000000000002</v>
      </c>
      <c r="F5" s="250">
        <v>0.26500000000000001</v>
      </c>
    </row>
    <row r="6" spans="2:7" x14ac:dyDescent="0.3">
      <c r="C6" s="33" t="s">
        <v>111</v>
      </c>
      <c r="D6" s="251">
        <v>0.33100000000000002</v>
      </c>
      <c r="E6" s="251">
        <v>0.32</v>
      </c>
      <c r="F6" s="252">
        <v>0.312</v>
      </c>
    </row>
    <row r="7" spans="2:7" x14ac:dyDescent="0.3">
      <c r="C7" s="26" t="s">
        <v>112</v>
      </c>
      <c r="D7" s="253">
        <v>0.42699999999999999</v>
      </c>
      <c r="E7" s="253">
        <v>0.39200000000000002</v>
      </c>
      <c r="F7" s="115" t="s">
        <v>113</v>
      </c>
    </row>
    <row r="8" spans="2:7" x14ac:dyDescent="0.3">
      <c r="C8" s="33" t="s">
        <v>114</v>
      </c>
      <c r="D8" s="251">
        <v>0.30299999999999999</v>
      </c>
      <c r="E8" s="251">
        <v>0.308</v>
      </c>
      <c r="F8" s="252">
        <v>0.29899999999999999</v>
      </c>
    </row>
    <row r="9" spans="2:7" x14ac:dyDescent="0.3">
      <c r="C9" s="32" t="s">
        <v>115</v>
      </c>
      <c r="D9" s="249">
        <v>0.312</v>
      </c>
      <c r="E9" s="249">
        <v>0.30199999999999999</v>
      </c>
      <c r="F9" s="164" t="s">
        <v>113</v>
      </c>
    </row>
    <row r="10" spans="2:7" x14ac:dyDescent="0.3">
      <c r="C10" s="32" t="s">
        <v>116</v>
      </c>
      <c r="D10" s="254">
        <v>0.41</v>
      </c>
      <c r="E10" s="254">
        <v>0.39800000000000002</v>
      </c>
      <c r="F10" s="247" t="s">
        <v>113</v>
      </c>
    </row>
    <row r="11" spans="2:7" x14ac:dyDescent="0.3">
      <c r="C11" s="33" t="s">
        <v>117</v>
      </c>
      <c r="D11" s="251">
        <v>0.51400000000000001</v>
      </c>
      <c r="E11" s="251">
        <v>0.49099999999999999</v>
      </c>
      <c r="F11" s="248" t="s">
        <v>113</v>
      </c>
    </row>
    <row r="12" spans="2:7" x14ac:dyDescent="0.3">
      <c r="C12" s="32" t="s">
        <v>118</v>
      </c>
      <c r="D12" s="249">
        <v>0.25700000000000001</v>
      </c>
      <c r="E12" s="249">
        <v>0.27200000000000002</v>
      </c>
      <c r="F12" s="250">
        <v>0.26900000000000002</v>
      </c>
    </row>
    <row r="13" spans="2:7" x14ac:dyDescent="0.3">
      <c r="C13" s="34" t="s">
        <v>119</v>
      </c>
      <c r="D13" s="251">
        <v>0.36299999999999999</v>
      </c>
      <c r="E13" s="251">
        <v>0.371</v>
      </c>
      <c r="F13" s="252">
        <v>0.35799999999999998</v>
      </c>
    </row>
    <row r="14" spans="2:7" ht="15" thickBot="1" x14ac:dyDescent="0.35">
      <c r="C14" s="168" t="s">
        <v>77</v>
      </c>
      <c r="D14" s="255">
        <v>1</v>
      </c>
      <c r="E14" s="255">
        <v>1</v>
      </c>
      <c r="F14" s="255">
        <v>1</v>
      </c>
    </row>
    <row r="15" spans="2:7" x14ac:dyDescent="0.3">
      <c r="C15" s="52"/>
      <c r="D15" s="52"/>
      <c r="E15" s="52"/>
      <c r="F15" s="52"/>
    </row>
    <row r="17" spans="2:7" s="22" customFormat="1" ht="18" customHeight="1" x14ac:dyDescent="0.3">
      <c r="B17" s="71" t="s">
        <v>120</v>
      </c>
      <c r="D17" s="72"/>
      <c r="E17" s="72"/>
      <c r="F17" s="72"/>
      <c r="G17" s="72"/>
    </row>
    <row r="18" spans="2:7" x14ac:dyDescent="0.3">
      <c r="C18" s="74"/>
      <c r="D18" s="73">
        <v>2025</v>
      </c>
      <c r="E18" s="74">
        <v>2024</v>
      </c>
      <c r="F18" s="74">
        <v>2023</v>
      </c>
    </row>
    <row r="19" spans="2:7" ht="28.8" x14ac:dyDescent="0.3">
      <c r="C19" s="81" t="s">
        <v>121</v>
      </c>
      <c r="D19" s="129">
        <v>7.2999999999999995E-2</v>
      </c>
      <c r="E19" s="85">
        <v>8.3000000000000004E-2</v>
      </c>
      <c r="F19" s="85">
        <v>8.5000000000000006E-2</v>
      </c>
    </row>
    <row r="20" spans="2:7" x14ac:dyDescent="0.3">
      <c r="C20" s="116"/>
      <c r="D20" s="117"/>
      <c r="E20" s="116"/>
      <c r="F20" s="1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07EB-5886-42B5-9B8C-E23F2B78FAE1}">
  <sheetPr codeName="Feuil4"/>
  <dimension ref="B1:G47"/>
  <sheetViews>
    <sheetView zoomScaleNormal="100" workbookViewId="0"/>
  </sheetViews>
  <sheetFormatPr defaultColWidth="11.44140625" defaultRowHeight="14.4" x14ac:dyDescent="0.3"/>
  <cols>
    <col min="1" max="2" width="8.88671875" customWidth="1"/>
    <col min="3" max="3" width="53.5546875" bestFit="1" customWidth="1"/>
    <col min="4" max="7" width="11.109375" customWidth="1"/>
  </cols>
  <sheetData>
    <row r="1" spans="2:7" ht="21" x14ac:dyDescent="0.3">
      <c r="B1" s="70" t="s">
        <v>10</v>
      </c>
    </row>
    <row r="3" spans="2:7" s="22" customFormat="1" ht="18" customHeight="1" x14ac:dyDescent="0.3">
      <c r="B3" s="71" t="s">
        <v>122</v>
      </c>
      <c r="D3" s="72"/>
      <c r="E3" s="72"/>
      <c r="F3" s="72"/>
      <c r="G3" s="72"/>
    </row>
    <row r="4" spans="2:7" x14ac:dyDescent="0.3">
      <c r="C4" s="86"/>
      <c r="D4" s="74" t="s">
        <v>123</v>
      </c>
      <c r="E4" s="73">
        <v>2025</v>
      </c>
      <c r="F4" s="74">
        <v>2024</v>
      </c>
      <c r="G4" s="74">
        <v>2023</v>
      </c>
    </row>
    <row r="5" spans="2:7" x14ac:dyDescent="0.3">
      <c r="C5" s="177" t="s">
        <v>124</v>
      </c>
      <c r="D5" s="178" t="s">
        <v>44</v>
      </c>
      <c r="E5" s="179">
        <v>0.89700000000000002</v>
      </c>
      <c r="F5" s="179">
        <v>0.94599999999999995</v>
      </c>
      <c r="G5" s="179">
        <v>0.86099999999999999</v>
      </c>
    </row>
    <row r="6" spans="2:7" x14ac:dyDescent="0.3">
      <c r="D6" s="118"/>
      <c r="E6" s="119"/>
      <c r="F6" s="120"/>
      <c r="G6" s="120"/>
    </row>
    <row r="7" spans="2:7" x14ac:dyDescent="0.3">
      <c r="D7" s="118"/>
      <c r="E7" s="119"/>
      <c r="F7" s="120"/>
      <c r="G7" s="120"/>
    </row>
    <row r="9" spans="2:7" s="22" customFormat="1" ht="18" customHeight="1" x14ac:dyDescent="0.3">
      <c r="B9" s="71" t="s">
        <v>125</v>
      </c>
      <c r="D9" s="72"/>
      <c r="E9" s="72"/>
      <c r="F9" s="72"/>
      <c r="G9" s="72"/>
    </row>
    <row r="10" spans="2:7" x14ac:dyDescent="0.3">
      <c r="C10" s="86" t="s">
        <v>34</v>
      </c>
      <c r="D10" s="74" t="s">
        <v>123</v>
      </c>
      <c r="E10" s="73">
        <v>2025</v>
      </c>
      <c r="F10" s="74">
        <v>2024</v>
      </c>
      <c r="G10" s="74">
        <v>2023</v>
      </c>
    </row>
    <row r="11" spans="2:7" x14ac:dyDescent="0.3">
      <c r="C11" s="121" t="s">
        <v>38</v>
      </c>
      <c r="D11" s="126" t="s">
        <v>126</v>
      </c>
      <c r="E11" s="256">
        <v>23</v>
      </c>
      <c r="F11" s="256">
        <v>23</v>
      </c>
      <c r="G11" s="127">
        <v>27</v>
      </c>
    </row>
    <row r="12" spans="2:7" x14ac:dyDescent="0.3">
      <c r="C12" s="121" t="s">
        <v>39</v>
      </c>
      <c r="D12" s="126" t="s">
        <v>126</v>
      </c>
      <c r="E12" s="257">
        <v>18</v>
      </c>
      <c r="F12" s="257">
        <v>18</v>
      </c>
      <c r="G12" s="127">
        <v>21</v>
      </c>
    </row>
    <row r="13" spans="2:7" x14ac:dyDescent="0.3">
      <c r="C13" s="121" t="s">
        <v>32</v>
      </c>
      <c r="D13" s="126" t="s">
        <v>126</v>
      </c>
      <c r="E13" s="257">
        <v>15</v>
      </c>
      <c r="F13" s="257">
        <v>7</v>
      </c>
      <c r="G13" s="127"/>
    </row>
    <row r="14" spans="2:7" x14ac:dyDescent="0.3">
      <c r="C14" s="121" t="s">
        <v>40</v>
      </c>
      <c r="D14" s="126" t="s">
        <v>126</v>
      </c>
      <c r="E14" s="257">
        <v>11</v>
      </c>
      <c r="F14" s="257">
        <v>15</v>
      </c>
      <c r="G14" s="127"/>
    </row>
    <row r="15" spans="2:7" ht="15" thickBot="1" x14ac:dyDescent="0.35">
      <c r="C15" s="18" t="s">
        <v>76</v>
      </c>
      <c r="D15" s="123" t="s">
        <v>126</v>
      </c>
      <c r="E15" s="258">
        <v>22</v>
      </c>
      <c r="F15" s="258">
        <v>22</v>
      </c>
      <c r="G15" s="18">
        <v>28</v>
      </c>
    </row>
    <row r="16" spans="2:7" x14ac:dyDescent="0.3">
      <c r="C16" s="19"/>
      <c r="D16" s="195"/>
      <c r="E16" s="41"/>
      <c r="F16" s="41"/>
      <c r="G16" s="19"/>
    </row>
    <row r="17" spans="2:7" x14ac:dyDescent="0.3">
      <c r="C17" s="19"/>
      <c r="D17" s="195"/>
      <c r="E17" s="41"/>
      <c r="F17" s="41"/>
      <c r="G17" s="19"/>
    </row>
    <row r="18" spans="2:7" ht="15.6" x14ac:dyDescent="0.3">
      <c r="B18" s="71" t="s">
        <v>127</v>
      </c>
      <c r="C18" s="22"/>
      <c r="D18" s="72"/>
      <c r="E18" s="72"/>
      <c r="F18" s="72"/>
      <c r="G18" s="72"/>
    </row>
    <row r="19" spans="2:7" x14ac:dyDescent="0.3">
      <c r="C19" s="86" t="s">
        <v>176</v>
      </c>
      <c r="D19" s="74" t="s">
        <v>123</v>
      </c>
      <c r="E19" s="73">
        <v>2025</v>
      </c>
      <c r="F19" s="74">
        <v>2024</v>
      </c>
      <c r="G19" s="74">
        <v>2023</v>
      </c>
    </row>
    <row r="20" spans="2:7" x14ac:dyDescent="0.3">
      <c r="C20" s="121" t="s">
        <v>128</v>
      </c>
      <c r="D20" s="126" t="s">
        <v>126</v>
      </c>
      <c r="E20" s="220">
        <v>23</v>
      </c>
      <c r="F20" s="220">
        <v>24</v>
      </c>
      <c r="G20" s="234"/>
    </row>
    <row r="21" spans="2:7" x14ac:dyDescent="0.3">
      <c r="C21" s="121" t="s">
        <v>129</v>
      </c>
      <c r="D21" s="126" t="s">
        <v>126</v>
      </c>
      <c r="E21" s="219">
        <v>25</v>
      </c>
      <c r="F21" s="219">
        <v>23</v>
      </c>
      <c r="G21" s="234"/>
    </row>
    <row r="22" spans="2:7" x14ac:dyDescent="0.3">
      <c r="C22" s="121" t="s">
        <v>130</v>
      </c>
      <c r="D22" s="126" t="s">
        <v>126</v>
      </c>
      <c r="E22" s="219">
        <v>16</v>
      </c>
      <c r="F22" s="219">
        <v>16</v>
      </c>
      <c r="G22" s="234"/>
    </row>
    <row r="23" spans="2:7" ht="15" thickBot="1" x14ac:dyDescent="0.35">
      <c r="C23" s="18" t="s">
        <v>76</v>
      </c>
      <c r="D23" s="123" t="s">
        <v>126</v>
      </c>
      <c r="E23" s="231">
        <v>22</v>
      </c>
      <c r="F23" s="231">
        <v>22</v>
      </c>
      <c r="G23" s="235"/>
    </row>
    <row r="24" spans="2:7" x14ac:dyDescent="0.3">
      <c r="C24" s="19"/>
      <c r="D24" s="195"/>
      <c r="E24" s="41"/>
      <c r="F24" s="41"/>
      <c r="G24" s="19"/>
    </row>
    <row r="27" spans="2:7" s="22" customFormat="1" ht="18" customHeight="1" x14ac:dyDescent="0.3">
      <c r="B27" s="71" t="s">
        <v>131</v>
      </c>
      <c r="D27" s="72"/>
      <c r="E27" s="72"/>
      <c r="F27" s="72"/>
      <c r="G27" s="72"/>
    </row>
    <row r="28" spans="2:7" x14ac:dyDescent="0.3">
      <c r="C28" s="86"/>
      <c r="D28" s="74" t="s">
        <v>123</v>
      </c>
      <c r="E28" s="73">
        <v>2025</v>
      </c>
      <c r="F28" s="74">
        <v>2024</v>
      </c>
      <c r="G28" s="74">
        <v>2023</v>
      </c>
    </row>
    <row r="29" spans="2:7" x14ac:dyDescent="0.3">
      <c r="C29" s="121" t="s">
        <v>132</v>
      </c>
      <c r="D29" s="126" t="s">
        <v>44</v>
      </c>
      <c r="E29" s="125">
        <v>0.33800000000000002</v>
      </c>
      <c r="F29" s="125">
        <v>0.308</v>
      </c>
      <c r="G29" s="125">
        <v>0.36499999999999999</v>
      </c>
    </row>
    <row r="30" spans="2:7" x14ac:dyDescent="0.3">
      <c r="C30" s="121" t="s">
        <v>133</v>
      </c>
      <c r="D30" s="126" t="s">
        <v>44</v>
      </c>
      <c r="E30" s="125">
        <v>0.34399999999999997</v>
      </c>
      <c r="F30" s="125">
        <v>0.126</v>
      </c>
      <c r="G30" s="125">
        <v>0.28999999999999998</v>
      </c>
    </row>
    <row r="31" spans="2:7" x14ac:dyDescent="0.3">
      <c r="C31" s="121" t="s">
        <v>134</v>
      </c>
      <c r="D31" s="126" t="s">
        <v>44</v>
      </c>
      <c r="E31" s="125">
        <v>0.01</v>
      </c>
      <c r="F31" s="125">
        <v>0.01</v>
      </c>
      <c r="G31" s="125">
        <v>2.4E-2</v>
      </c>
    </row>
    <row r="32" spans="2:7" x14ac:dyDescent="0.3">
      <c r="C32" s="121" t="s">
        <v>135</v>
      </c>
      <c r="D32" s="126" t="s">
        <v>44</v>
      </c>
      <c r="E32" s="125">
        <v>0.13200000000000001</v>
      </c>
      <c r="F32" s="125">
        <v>0.157</v>
      </c>
      <c r="G32" s="125">
        <v>0.10100000000000001</v>
      </c>
    </row>
    <row r="33" spans="2:7" x14ac:dyDescent="0.3">
      <c r="C33" s="121" t="s">
        <v>136</v>
      </c>
      <c r="D33" s="126" t="s">
        <v>44</v>
      </c>
      <c r="E33" s="125">
        <v>0.17599999999999999</v>
      </c>
      <c r="F33" s="125">
        <v>0.39800000000000002</v>
      </c>
      <c r="G33" s="125">
        <v>0.22</v>
      </c>
    </row>
    <row r="34" spans="2:7" ht="15" thickBot="1" x14ac:dyDescent="0.35">
      <c r="C34" s="122" t="s">
        <v>77</v>
      </c>
      <c r="D34" s="123" t="s">
        <v>44</v>
      </c>
      <c r="E34" s="124">
        <v>1</v>
      </c>
      <c r="F34" s="124">
        <v>1</v>
      </c>
      <c r="G34" s="124">
        <v>1</v>
      </c>
    </row>
    <row r="35" spans="2:7" ht="29.1" customHeight="1" x14ac:dyDescent="0.3">
      <c r="C35" s="232" t="s">
        <v>137</v>
      </c>
      <c r="D35" s="232"/>
      <c r="E35" s="232"/>
      <c r="F35" s="232"/>
      <c r="G35" s="232"/>
    </row>
    <row r="36" spans="2:7" ht="29.1" customHeight="1" x14ac:dyDescent="0.3">
      <c r="C36" s="233" t="s">
        <v>138</v>
      </c>
      <c r="D36" s="233"/>
      <c r="E36" s="233"/>
      <c r="F36" s="233"/>
      <c r="G36" s="233"/>
    </row>
    <row r="39" spans="2:7" s="22" customFormat="1" ht="18" customHeight="1" x14ac:dyDescent="0.3">
      <c r="B39" s="71" t="s">
        <v>139</v>
      </c>
      <c r="D39" s="72"/>
      <c r="E39" s="72"/>
      <c r="F39" s="72"/>
      <c r="G39" s="72"/>
    </row>
    <row r="40" spans="2:7" x14ac:dyDescent="0.3">
      <c r="C40" s="86"/>
      <c r="D40" s="74" t="s">
        <v>123</v>
      </c>
      <c r="E40" s="73">
        <v>2025</v>
      </c>
      <c r="F40" s="74">
        <v>2024</v>
      </c>
      <c r="G40" s="74">
        <v>2023</v>
      </c>
    </row>
    <row r="41" spans="2:7" x14ac:dyDescent="0.3">
      <c r="C41" s="121" t="s">
        <v>140</v>
      </c>
      <c r="D41" s="126" t="s">
        <v>44</v>
      </c>
      <c r="E41" s="221">
        <v>6.1999999999999998E-3</v>
      </c>
      <c r="F41" s="221">
        <v>8.8999999999999999E-3</v>
      </c>
      <c r="G41" s="221">
        <v>1.0500000000000001E-2</v>
      </c>
    </row>
    <row r="42" spans="2:7" x14ac:dyDescent="0.3">
      <c r="C42" s="180" t="s">
        <v>141</v>
      </c>
      <c r="D42" s="181" t="s">
        <v>44</v>
      </c>
      <c r="E42" s="222">
        <v>8.2000000000000007E-3</v>
      </c>
      <c r="F42" s="222">
        <v>1.1900000000000001E-2</v>
      </c>
      <c r="G42" s="222">
        <v>1.46E-2</v>
      </c>
    </row>
    <row r="43" spans="2:7" x14ac:dyDescent="0.3">
      <c r="C43" s="26"/>
      <c r="D43" s="128"/>
    </row>
    <row r="45" spans="2:7" s="22" customFormat="1" ht="18" customHeight="1" x14ac:dyDescent="0.3">
      <c r="B45" s="71" t="s">
        <v>142</v>
      </c>
      <c r="D45" s="72"/>
      <c r="E45" s="72"/>
      <c r="F45" s="72"/>
      <c r="G45" s="72"/>
    </row>
    <row r="46" spans="2:7" x14ac:dyDescent="0.3">
      <c r="C46" s="86"/>
      <c r="D46" s="74" t="s">
        <v>123</v>
      </c>
      <c r="E46" s="73">
        <v>2025</v>
      </c>
      <c r="F46" s="74">
        <v>2024</v>
      </c>
      <c r="G46" s="74">
        <v>2023</v>
      </c>
    </row>
    <row r="47" spans="2:7" x14ac:dyDescent="0.3">
      <c r="C47" s="183" t="s">
        <v>143</v>
      </c>
      <c r="D47" s="184" t="s">
        <v>144</v>
      </c>
      <c r="E47" s="182">
        <v>564</v>
      </c>
      <c r="F47" s="182">
        <v>720</v>
      </c>
      <c r="G47" s="182">
        <v>930</v>
      </c>
    </row>
  </sheetData>
  <mergeCells count="2">
    <mergeCell ref="C35:G35"/>
    <mergeCell ref="C36:G3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lcf76f155ced4ddcb4097134ff3c332f xmlns="dfaecaa3-c15e-4244-a3a1-8cefa451c3f2">
      <Terms xmlns="http://schemas.microsoft.com/office/infopath/2007/PartnerControls"/>
    </lcf76f155ced4ddcb4097134ff3c332f>
    <TaxCatchAll xmlns="87037488-ec5d-4aba-84c2-9b1d22638e8e" xsi:nil="true"/>
    <TNFDWebinars xmlns="dfaecaa3-c15e-4244-a3a1-8cefa451c3f2">
      <Url xsi:nil="true"/>
      <Description xsi:nil="true"/>
    </TNFDWebina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278708E0B7C4898BBBA60548BAB32" ma:contentTypeVersion="25" ma:contentTypeDescription="Create a new document." ma:contentTypeScope="" ma:versionID="d93f1e488bf059801a1177ac302a25dd">
  <xsd:schema xmlns:xsd="http://www.w3.org/2001/XMLSchema" xmlns:xs="http://www.w3.org/2001/XMLSchema" xmlns:p="http://schemas.microsoft.com/office/2006/metadata/properties" xmlns:ns2="87037488-ec5d-4aba-84c2-9b1d22638e8e" xmlns:ns3="dfaecaa3-c15e-4244-a3a1-8cefa451c3f2" xmlns:ns4="ce4eb57f-1797-4b58-879f-c73cef2a53a5" targetNamespace="http://schemas.microsoft.com/office/2006/metadata/properties" ma:root="true" ma:fieldsID="7c2ca8d61e1344a68e09b1324fa45e4f" ns2:_="" ns3:_="" ns4:_="">
    <xsd:import namespace="87037488-ec5d-4aba-84c2-9b1d22638e8e"/>
    <xsd:import namespace="dfaecaa3-c15e-4244-a3a1-8cefa451c3f2"/>
    <xsd:import namespace="ce4eb57f-1797-4b58-879f-c73cef2a53a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TNFDWebinar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bb878d-b247-4df5-a7a1-94ffba0b90f9}" ma:internalName="TaxCatchAll" ma:showField="CatchAllData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bb878d-b247-4df5-a7a1-94ffba0b90f9}" ma:internalName="TaxCatchAllLabel" ma:readOnly="true" ma:showField="CatchAllDataLabel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ecaa3-c15e-4244-a3a1-8cefa451c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NFDWebinars" ma:index="29" nillable="true" ma:displayName="TNFD Webinars " ma:description="https://tnfd.global/knowledge-hub/webinars/&#10;" ma:format="Hyperlink" ma:internalName="TNFDWebinar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eb57f-1797-4b58-879f-c73cef2a5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i F J a W u / T Q n y l A A A A 9 g A A A B I A H A B D b 2 5 m a W c v U G F j a 2 F n Z S 5 4 b W w g o h g A K K A U A A A A A A A A A A A A A A A A A A A A A A A A A A A A h Y + 9 D o I w G E V f h X S n P 7 A Q 8 l E G E y d J j C b G l Z Q C j V B M W y z v 5 u A j + Q p i F H V z v O e e 4 d 7 7 9 Q b 5 1 H f B R R q r B p 0 h h i k K p B Z D p X S T o d H V Y Y J y D t t S n M p G B r O s b T r Z K k O t c + e U E O 8 9 9 j E e T E M i S h k 5 F p u 9 a G V f o o + s / s u h 0 t a V W k j E 4 f A a w y P M 4 g S z h G I K Z I F Q K P 0 V o n n v s / 2 B s B o 7 N x r J a x O u d 0 C W C O T 9 g T 8 A U E s D B B Q A A g A I A I h S W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U l p a K I p H u A 4 A A A A R A A A A E w A c A E Z v c m 1 1 b G F z L 1 N l Y 3 R p b 2 4 x L m 0 g o h g A K K A U A A A A A A A A A A A A A A A A A A A A A A A A A A A A K 0 5 N L s n M z 1 M I h t C G 1 g B Q S w E C L Q A U A A I A C A C I U l p a 7 9 N C f K U A A A D 2 A A A A E g A A A A A A A A A A A A A A A A A A A A A A Q 2 9 u Z m l n L 1 B h Y 2 t h Z 2 U u e G 1 s U E s B A i 0 A F A A C A A g A i F J a W g / K 6 a u k A A A A 6 Q A A A B M A A A A A A A A A A A A A A A A A 8 Q A A A F t D b 2 5 0 Z W 5 0 X 1 R 5 c G V z X S 5 4 b W x Q S w E C L Q A U A A I A C A C I U l p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8 W m Z q U T B E S F 3 o K f n C q q f g A A A A A C A A A A A A A Q Z g A A A A E A A C A A A A B 1 b J G b 6 T B 0 W T C S C 8 w v u n E E m j a o S 5 M + d m E 4 / c Z j K c l c / Q A A A A A O g A A A A A I A A C A A A A B D L S R T 1 R u j y T K e S X o l U Z x Y X 5 D U e o 6 L j L p Z x i A R d c k o j 1 A A A A D W T d a s p G x g y / p m e A 1 d 0 R V V V v z 4 + 6 p R E 9 P h Q g 2 i w W b 8 c W + 1 y O G A I y 4 X n s E 7 l N B X i s j A / z f E 1 v v p Y A 1 v r V 3 D W j b V D c 1 x J h l Y 8 F w J l k G I n g c S B k A A A A B 4 N S h A O h 5 P s v d Z L b 0 7 x z P b P e u l w R p O x m z g / Y G N b F N J D 6 Y u y f K F b Q i 4 / f U a r S T W V h K l H c t Q N O 5 K f U M L i I y F H H i R < / D a t a M a s h u p > 
</file>

<file path=customXml/item5.xml><?xml version="1.0" encoding="utf-8"?>
<?mso-contentType ?>
<SharedContentType xmlns="Microsoft.SharePoint.Taxonomy.ContentTypeSync" SourceId="902b3144-05cb-4777-86b3-e84c4a6b5b61" ContentTypeId="0x0101" PreviousValue="true"/>
</file>

<file path=customXml/itemProps1.xml><?xml version="1.0" encoding="utf-8"?>
<ds:datastoreItem xmlns:ds="http://schemas.openxmlformats.org/officeDocument/2006/customXml" ds:itemID="{1A363817-D576-49D4-838E-6FA4D5A78845}">
  <ds:schemaRefs>
    <ds:schemaRef ds:uri="http://schemas.microsoft.com/office/2006/metadata/properties"/>
    <ds:schemaRef ds:uri="http://schemas.microsoft.com/office/infopath/2007/PartnerControls"/>
    <ds:schemaRef ds:uri="87037488-ec5d-4aba-84c2-9b1d22638e8e"/>
    <ds:schemaRef ds:uri="dfaecaa3-c15e-4244-a3a1-8cefa451c3f2"/>
  </ds:schemaRefs>
</ds:datastoreItem>
</file>

<file path=customXml/itemProps2.xml><?xml version="1.0" encoding="utf-8"?>
<ds:datastoreItem xmlns:ds="http://schemas.openxmlformats.org/officeDocument/2006/customXml" ds:itemID="{C97BFA33-726E-4873-B194-EC265EB7D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767291-CB9E-4DFA-AF15-DB5A3B554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dfaecaa3-c15e-4244-a3a1-8cefa451c3f2"/>
    <ds:schemaRef ds:uri="ce4eb57f-1797-4b58-879f-c73cef2a5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06DBF5-CA04-4A3E-8538-36C3BEE77A33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A94E4264-F2BA-4B41-9D5E-130132252663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a9b9e15-83d2-4075-9282-a04e05c6580a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TableOfContents</vt:lpstr>
      <vt:lpstr>GroupWorkforce</vt:lpstr>
      <vt:lpstr>TypeOfContract</vt:lpstr>
      <vt:lpstr>Hiring</vt:lpstr>
      <vt:lpstr>TurnoverRate</vt:lpstr>
      <vt:lpstr>Absenteeism</vt:lpstr>
      <vt:lpstr>AgeDistribution</vt:lpstr>
      <vt:lpstr>EquityDiversityAndInclusion</vt:lpstr>
      <vt:lpstr>TalentAndSkills</vt:lpstr>
      <vt:lpstr>EmployeeOwnershipPlans</vt:lpstr>
      <vt:lpstr>HealthAndSafety</vt:lpstr>
      <vt:lpstr>NPS</vt:lpstr>
      <vt:lpstr>SupplierScreening</vt:lpstr>
      <vt:lpstr>Governance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MONBAILLU Olivier (ENGIE CC)</cp:lastModifiedBy>
  <cp:revision/>
  <dcterms:created xsi:type="dcterms:W3CDTF">2025-02-26T09:12:47Z</dcterms:created>
  <dcterms:modified xsi:type="dcterms:W3CDTF">2026-04-23T14:16:54Z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0x010100FF8278708E0B7C4898BBBA60548BAB32</vt:lpwstr>
  </property>
  <property fmtid="{D5CDD505-2E9C-101B-9397-08002B2CF9AE}" pid="3" name="MediaServiceImageTags">
    <vt:lpwstr/>
  </property>
  <property fmtid="{D5CDD505-2E9C-101B-9397-08002B2CF9AE}" pid="4" name="Security Classification">
    <vt:lpwstr/>
  </property>
  <property fmtid="{D5CDD505-2E9C-101B-9397-08002B2CF9AE}" pid="5" name="Security_x0020_Classification">
    <vt:lpwstr/>
  </property>
</Properties>
</file>